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95" windowWidth="15480" windowHeight="5715" tabRatio="831" activeTab="0"/>
  </bookViews>
  <sheets>
    <sheet name="別表1　泉質別禁忌症・適応症" sheetId="1" r:id="rId1"/>
    <sheet name="別表2　含有成分別禁忌症" sheetId="2" r:id="rId2"/>
    <sheet name="別表3　含有成分ごとの飲用量" sheetId="3" r:id="rId3"/>
  </sheets>
  <definedNames>
    <definedName name="_xlnm.Print_Area" localSheetId="2">'別表3　含有成分ごとの飲用量'!$A$1:$E$51</definedName>
  </definedNames>
  <calcPr fullCalcOnLoad="1"/>
</workbook>
</file>

<file path=xl/sharedStrings.xml><?xml version="1.0" encoding="utf-8"?>
<sst xmlns="http://schemas.openxmlformats.org/spreadsheetml/2006/main" count="162" uniqueCount="113">
  <si>
    <t>泉質</t>
  </si>
  <si>
    <t>飲用</t>
  </si>
  <si>
    <t>酸性泉</t>
  </si>
  <si>
    <t>皮膚又は粘膜の過敏な人、高齢者の皮膚乾燥症</t>
  </si>
  <si>
    <t>硫黄泉</t>
  </si>
  <si>
    <t>塩分制限の必要な病態（腎不全、心不全、肝硬変、虚血性心疾患、高血圧など）</t>
  </si>
  <si>
    <t>甲状腺機能亢進症</t>
  </si>
  <si>
    <t>禁忌症</t>
  </si>
  <si>
    <t>　泉質</t>
  </si>
  <si>
    <t>単純温泉</t>
  </si>
  <si>
    <t>自律神経不安定症、不眠症、うつ状態</t>
  </si>
  <si>
    <t>塩化物泉</t>
  </si>
  <si>
    <t>きりきず、末梢循環障害、冷え性、うつ状態、皮膚乾燥症</t>
  </si>
  <si>
    <t>炭酸水素塩泉</t>
  </si>
  <si>
    <t>硫酸塩泉</t>
  </si>
  <si>
    <t>塩化物泉に同じ</t>
  </si>
  <si>
    <t>二酸化炭素泉</t>
  </si>
  <si>
    <t>きりきず、末梢循環障害、冷え性、自律神経不安定症</t>
  </si>
  <si>
    <t>酸性泉</t>
  </si>
  <si>
    <t>アトピー性皮膚炎、尋常性乾癬、耐糖能異常（糖尿病）、皮膚化膿症</t>
  </si>
  <si>
    <t>含よう素泉</t>
  </si>
  <si>
    <t>アトピー性皮膚炎、尋常性乾癬、慢性湿疹、皮膚化膿症
（硫化水素型については、末梢循環障害を加える）</t>
  </si>
  <si>
    <t>放射能泉</t>
  </si>
  <si>
    <t>高尿酸血症（痛風）、関節リウマチ、強直性脊椎炎など</t>
  </si>
  <si>
    <t>※　上記のうち、二つ以上に該当する場合は、該当するすべての適応症を記載
　（ただし、掲示に当たっては重複して掲げないようにする）</t>
  </si>
  <si>
    <t>※　一般的適応症と泉質別適応症が重複する場合、重複する一般的適応症から除いても差し支えない。</t>
  </si>
  <si>
    <t>含鉄泉</t>
  </si>
  <si>
    <t>-</t>
  </si>
  <si>
    <t>浴用</t>
  </si>
  <si>
    <t>-</t>
  </si>
  <si>
    <t>萎縮性胃炎、便秘</t>
  </si>
  <si>
    <t>胃十二指腸潰瘍、逆流性食道炎、耐糖能異常（糖尿病）、高尿酸血症（痛風）</t>
  </si>
  <si>
    <t>胆道系機能障害、高コレステロール血症、便秘</t>
  </si>
  <si>
    <t>胃腸機能低下</t>
  </si>
  <si>
    <t>鉄欠乏性貧血</t>
  </si>
  <si>
    <t>-</t>
  </si>
  <si>
    <t>高コレステロール血症</t>
  </si>
  <si>
    <t>耐糖能異常（糖尿病）、高コレステロール血症</t>
  </si>
  <si>
    <t>②係数</t>
  </si>
  <si>
    <t>③一日最大の飲用量</t>
  </si>
  <si>
    <t>④禁忌症</t>
  </si>
  <si>
    <t>①ナトリウムイオン含有量（mg/kg)</t>
  </si>
  <si>
    <t>①カリウムイオン含有量(mg/kg)</t>
  </si>
  <si>
    <t>①マグネシウムイオン含有量(mg/kg)</t>
  </si>
  <si>
    <t>①ヨウ化物イオン含有量(mg/kg)</t>
  </si>
  <si>
    <t>　　1日に270ｍｌを超えて飲用する場合　：　塩分制限の必要な病態（腎不全、心不全、肝硬変、虚血性心疾患、高血圧など）</t>
  </si>
  <si>
    <t>　　1日に5.2ｍｌを超えて飲用する場合 　：　甲状腺機能亢進症</t>
  </si>
  <si>
    <t>○　上記の結果の場合、禁忌症の記載が必要なのはナトリウムイオン及び、ヨウ化物イオン。書き方は以下のとおり。</t>
  </si>
  <si>
    <t>なし</t>
  </si>
  <si>
    <t>なし</t>
  </si>
  <si>
    <t>【確認項目1】　微量成分の含有量</t>
  </si>
  <si>
    <t>(1)  以下５つの微量成分について、下の表の黄色部分に温泉分析表に記載されいている数値を入力してください。</t>
  </si>
  <si>
    <t>【確認項目2】　遊離炭酸の含有量</t>
  </si>
  <si>
    <t>③ 1日あたりの飲用量(mL)</t>
  </si>
  <si>
    <t>(4)  (3)の結果から、飲用上の注意について、以下の記載方法のいずれかを記入してください。</t>
  </si>
  <si>
    <r>
      <t>○　(3)の③が</t>
    </r>
    <r>
      <rPr>
        <b/>
        <sz val="10"/>
        <color indexed="8"/>
        <rFont val="ＭＳ Ｐゴシック"/>
        <family val="3"/>
      </rPr>
      <t>150mL未満</t>
    </r>
    <r>
      <rPr>
        <sz val="10"/>
        <color indexed="8"/>
        <rFont val="ＭＳ Ｐゴシック"/>
        <family val="3"/>
      </rPr>
      <t>の場合</t>
    </r>
  </si>
  <si>
    <r>
      <t>○　(1)の③の値で最も低い数値が</t>
    </r>
    <r>
      <rPr>
        <b/>
        <sz val="10"/>
        <color indexed="8"/>
        <rFont val="ＭＳ Ｐゴシック"/>
        <family val="3"/>
      </rPr>
      <t>150mL未満</t>
    </r>
    <r>
      <rPr>
        <sz val="10"/>
        <color indexed="8"/>
        <rFont val="ＭＳ Ｐゴシック"/>
        <family val="3"/>
      </rPr>
      <t>の場合</t>
    </r>
  </si>
  <si>
    <r>
      <t>○　(1)の③の値で最も低い数値が</t>
    </r>
    <r>
      <rPr>
        <b/>
        <sz val="10"/>
        <color indexed="8"/>
        <rFont val="ＭＳ Ｐゴシック"/>
        <family val="3"/>
      </rPr>
      <t>150mL以上500mL未満</t>
    </r>
    <r>
      <rPr>
        <sz val="10"/>
        <color indexed="8"/>
        <rFont val="ＭＳ Ｐゴシック"/>
        <family val="3"/>
      </rPr>
      <t>の場合</t>
    </r>
  </si>
  <si>
    <t>　　温泉飲用の1回の量は一般に100～150mLまでとし、その1日の量はおよそ200～500mLまでとすること。</t>
  </si>
  <si>
    <t>④ ③の計算式</t>
  </si>
  <si>
    <t>① ひ素（mg/kg）</t>
  </si>
  <si>
    <t>① 銅（mg/kg）</t>
  </si>
  <si>
    <t>①ふっ素（mg/kg）</t>
  </si>
  <si>
    <t>①鉛（mg/kg）</t>
  </si>
  <si>
    <t>①水銀（mg/kg）</t>
  </si>
  <si>
    <t>（0.1/①）×1000</t>
  </si>
  <si>
    <t>（2.0/①）×1000</t>
  </si>
  <si>
    <t>（1.6/①）×1000</t>
  </si>
  <si>
    <t>（0.2/①）×1000</t>
  </si>
  <si>
    <t>（0.002/①）×1000</t>
  </si>
  <si>
    <t>（1000/①）×1000</t>
  </si>
  <si>
    <t>1-1　　泉質別禁忌症</t>
  </si>
  <si>
    <t>1-2　　泉質別適応症</t>
  </si>
  <si>
    <t>③の計算式</t>
  </si>
  <si>
    <t>(1200/①)×1000</t>
  </si>
  <si>
    <t>(900/①)×1000</t>
  </si>
  <si>
    <t>(300/①)×1000</t>
  </si>
  <si>
    <t>(0.1/①)×1000</t>
  </si>
  <si>
    <t>係数</t>
  </si>
  <si>
    <t>①現在の温泉のpH</t>
  </si>
  <si>
    <t>②pH3以上になるために必要な水の希釈</t>
  </si>
  <si>
    <t>(6) 温泉がpH3未満である温泉では、飲用に供する場合は真水でpH3以上となるよう希釈して飲む旨の記載が必要です。①に温泉のpHを記入してください。</t>
  </si>
  <si>
    <t>別表２　含有成分別禁忌症（飲用のみ）</t>
  </si>
  <si>
    <t>別表3　含有成分ごとの飲用量</t>
  </si>
  <si>
    <t>(2)  (1)の結果から、飲用上の注意について、以下のいずれかを記入してください。</t>
  </si>
  <si>
    <t>（記入方法）</t>
  </si>
  <si>
    <r>
      <t>　　この温泉は</t>
    </r>
    <r>
      <rPr>
        <b/>
        <u val="single"/>
        <sz val="10"/>
        <color indexed="10"/>
        <rFont val="ＭＳ Ｐゴシック"/>
        <family val="3"/>
      </rPr>
      <t>（最も低い数値の成分）</t>
    </r>
    <r>
      <rPr>
        <b/>
        <sz val="10"/>
        <color indexed="10"/>
        <rFont val="ＭＳ Ｐゴシック"/>
        <family val="3"/>
      </rPr>
      <t>を含むため、1日の飲用量は</t>
    </r>
    <r>
      <rPr>
        <b/>
        <u val="single"/>
        <sz val="10"/>
        <color indexed="10"/>
        <rFont val="ＭＳ Ｐゴシック"/>
        <family val="3"/>
      </rPr>
      <t>（最も低い数値の飲用量）</t>
    </r>
    <r>
      <rPr>
        <b/>
        <sz val="10"/>
        <color indexed="10"/>
        <rFont val="ＭＳ Ｐゴシック"/>
        <family val="3"/>
      </rPr>
      <t>mLまでとすること。</t>
    </r>
  </si>
  <si>
    <r>
      <t>　　この温泉は</t>
    </r>
    <r>
      <rPr>
        <b/>
        <u val="single"/>
        <sz val="10"/>
        <color indexed="10"/>
        <rFont val="ＭＳ Ｐゴシック"/>
        <family val="3"/>
      </rPr>
      <t>（最も低い数値の成分）</t>
    </r>
    <r>
      <rPr>
        <b/>
        <sz val="10"/>
        <color indexed="10"/>
        <rFont val="ＭＳ Ｐゴシック"/>
        <family val="3"/>
      </rPr>
      <t>を含むため、温泉飲用の1回の量は一般に100～150mLまでとし、その1日の量は</t>
    </r>
    <r>
      <rPr>
        <b/>
        <u val="single"/>
        <sz val="10"/>
        <color indexed="10"/>
        <rFont val="ＭＳ Ｐゴシック"/>
        <family val="3"/>
      </rPr>
      <t>（最も低い数値の飲用量）</t>
    </r>
    <r>
      <rPr>
        <b/>
        <sz val="10"/>
        <color indexed="10"/>
        <rFont val="ＭＳ Ｐゴシック"/>
        <family val="3"/>
      </rPr>
      <t>mLまでとすること。</t>
    </r>
  </si>
  <si>
    <r>
      <t>※　(1)の③の値の数値が全て</t>
    </r>
    <r>
      <rPr>
        <b/>
        <sz val="11"/>
        <color indexed="8"/>
        <rFont val="ＭＳ Ｐゴシック"/>
        <family val="3"/>
      </rPr>
      <t>500mL以上</t>
    </r>
    <r>
      <rPr>
        <sz val="11"/>
        <color indexed="8"/>
        <rFont val="ＭＳ Ｐゴシック"/>
        <family val="3"/>
      </rPr>
      <t>の場合、【確認項目2】に進んでください。</t>
    </r>
  </si>
  <si>
    <t>①遊離炭酸</t>
  </si>
  <si>
    <t>(3) 遊離炭酸の含有量を以下の表で確認してください。</t>
  </si>
  <si>
    <t>3-2　pH3未満の温泉の希釈について</t>
  </si>
  <si>
    <r>
      <t>　この温泉の液性は酸性であるため、おおよそ</t>
    </r>
    <r>
      <rPr>
        <b/>
        <u val="single"/>
        <sz val="11"/>
        <color indexed="10"/>
        <rFont val="ＭＳ Ｐゴシック"/>
        <family val="3"/>
      </rPr>
      <t>（②の数値）</t>
    </r>
    <r>
      <rPr>
        <b/>
        <sz val="11"/>
        <color indexed="10"/>
        <rFont val="ＭＳ Ｐゴシック"/>
        <family val="3"/>
      </rPr>
      <t>倍に薄めた上で、飲用の１回の量は100mLまでとし、その1日の総量はおよそ200～500mLまでとすること。</t>
    </r>
  </si>
  <si>
    <t>3-1　含有成分ごとの飲用量</t>
  </si>
  <si>
    <t>②で出た値が希釈倍数となります。記入については以下の通り。</t>
  </si>
  <si>
    <r>
      <t>　　</t>
    </r>
    <r>
      <rPr>
        <b/>
        <sz val="10"/>
        <color indexed="10"/>
        <rFont val="ＭＳ Ｐゴシック"/>
        <family val="3"/>
      </rPr>
      <t>この温泉は遊離炭酸を含むため、温泉飲用の1回の量は</t>
    </r>
    <r>
      <rPr>
        <b/>
        <u val="single"/>
        <sz val="10"/>
        <color indexed="10"/>
        <rFont val="ＭＳ Ｐゴシック"/>
        <family val="3"/>
      </rPr>
      <t>（③の値）</t>
    </r>
    <r>
      <rPr>
        <b/>
        <sz val="10"/>
        <color indexed="10"/>
        <rFont val="ＭＳ Ｐゴシック"/>
        <family val="3"/>
      </rPr>
      <t>mLまでとし、その1日の量はおよそ200～500mLまでとすること。</t>
    </r>
  </si>
  <si>
    <t>（計算例）</t>
  </si>
  <si>
    <t>別表１　泉質別禁忌症・適応症</t>
  </si>
  <si>
    <t>腎不全、心不全、肝硬変、虚血性心疾患、高血圧など</t>
  </si>
  <si>
    <t>腎不全、副腎皮質機能低下症</t>
  </si>
  <si>
    <t>下痢、腎不全</t>
  </si>
  <si>
    <t>甲状腺機能亢進症</t>
  </si>
  <si>
    <t>【計算・記入方法】</t>
  </si>
  <si>
    <t>⑤　③の計算式</t>
  </si>
  <si>
    <t>④　禁忌症</t>
  </si>
  <si>
    <t>③　一日最大の飲用量（mL)</t>
  </si>
  <si>
    <t>①　ナトリウムイオン含有量（mg/kg)</t>
  </si>
  <si>
    <t>①　カリウムイオン含有量(mg/kg)</t>
  </si>
  <si>
    <t>①　マグネシウムイオン含有量(mg/kg)</t>
  </si>
  <si>
    <t>①　ヨウ化物イオン含有量(mg/kg)</t>
  </si>
  <si>
    <t>１．温泉分析表に記載されている各イオン含有量を①の水色枠内に記入すると、③の値が算出されます。
　　（電子データが使用できない方は、⑤の計算式で手計算を行ってください。）</t>
  </si>
  <si>
    <t>２．③の値が500mLを超えるものについて、禁忌症を（様式３）の⑦に記入してください。
　　（禁忌症の書き方については、下の（計算例）にあるものを御参照ください）</t>
  </si>
  <si>
    <t>(5)  (1)の③がいずれも500mL以上かつ(3)の③が150mL以上である場合は以下のとおり記入してください。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</si>
</sst>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s>
  <fonts count="44">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sz val="12"/>
      <color indexed="8"/>
      <name val="ＭＳ Ｐゴシック"/>
      <family val="3"/>
    </font>
    <font>
      <sz val="10"/>
      <color indexed="8"/>
      <name val="ＭＳ Ｐゴシック"/>
      <family val="3"/>
    </font>
    <font>
      <b/>
      <sz val="10"/>
      <color indexed="8"/>
      <name val="ＭＳ Ｐゴシック"/>
      <family val="3"/>
    </font>
    <font>
      <b/>
      <sz val="10"/>
      <color indexed="10"/>
      <name val="ＭＳ Ｐゴシック"/>
      <family val="3"/>
    </font>
    <font>
      <b/>
      <u val="single"/>
      <sz val="10"/>
      <color indexed="10"/>
      <name val="ＭＳ Ｐゴシック"/>
      <family val="3"/>
    </font>
    <font>
      <b/>
      <sz val="11"/>
      <color indexed="8"/>
      <name val="ＭＳ Ｐゴシック"/>
      <family val="3"/>
    </font>
    <font>
      <b/>
      <sz val="11"/>
      <color indexed="10"/>
      <name val="ＭＳ Ｐゴシック"/>
      <family val="3"/>
    </font>
    <font>
      <b/>
      <u val="single"/>
      <sz val="11"/>
      <color indexed="10"/>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bottom style="thin"/>
    </border>
    <border>
      <left/>
      <right/>
      <top style="thin"/>
      <bottom/>
    </border>
    <border>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0" borderId="4" applyNumberFormat="0" applyAlignment="0" applyProtection="0"/>
    <xf numFmtId="0" fontId="43" fillId="31" borderId="0" applyNumberFormat="0" applyBorder="0" applyAlignment="0" applyProtection="0"/>
  </cellStyleXfs>
  <cellXfs count="65">
    <xf numFmtId="0" fontId="0" fillId="0" borderId="0" xfId="0" applyFont="1" applyAlignment="1">
      <alignment vertical="center"/>
    </xf>
    <xf numFmtId="0" fontId="0" fillId="0" borderId="0" xfId="0" applyAlignment="1">
      <alignment vertical="center" wrapText="1"/>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10" xfId="0" applyFill="1" applyBorder="1" applyAlignment="1">
      <alignment vertical="center"/>
    </xf>
    <xf numFmtId="2" fontId="0" fillId="0" borderId="10" xfId="0" applyNumberFormat="1" applyBorder="1" applyAlignment="1">
      <alignment vertical="center"/>
    </xf>
    <xf numFmtId="0" fontId="5" fillId="0" borderId="0" xfId="0" applyFont="1" applyAlignment="1">
      <alignment vertical="center" wrapText="1"/>
    </xf>
    <xf numFmtId="0" fontId="5" fillId="0" borderId="10" xfId="0" applyFont="1" applyBorder="1" applyAlignment="1">
      <alignment vertical="center"/>
    </xf>
    <xf numFmtId="0" fontId="5" fillId="0" borderId="0" xfId="0" applyFont="1" applyFill="1" applyBorder="1" applyAlignment="1">
      <alignment vertical="center"/>
    </xf>
    <xf numFmtId="0" fontId="5" fillId="0" borderId="0" xfId="0" applyFont="1" applyAlignment="1">
      <alignment vertical="center"/>
    </xf>
    <xf numFmtId="177" fontId="5" fillId="0" borderId="10" xfId="0" applyNumberFormat="1" applyFont="1" applyBorder="1" applyAlignment="1">
      <alignment vertical="center"/>
    </xf>
    <xf numFmtId="2" fontId="5" fillId="0" borderId="10" xfId="0" applyNumberFormat="1" applyFont="1" applyBorder="1" applyAlignment="1">
      <alignment vertical="center"/>
    </xf>
    <xf numFmtId="0" fontId="5" fillId="0" borderId="0" xfId="0" applyFont="1" applyBorder="1" applyAlignment="1">
      <alignment vertical="center"/>
    </xf>
    <xf numFmtId="176" fontId="5" fillId="0" borderId="10" xfId="0" applyNumberFormat="1" applyFont="1" applyBorder="1" applyAlignment="1">
      <alignment vertical="center"/>
    </xf>
    <xf numFmtId="1" fontId="5" fillId="0" borderId="10" xfId="0" applyNumberFormat="1" applyFont="1" applyBorder="1" applyAlignment="1">
      <alignment vertical="center"/>
    </xf>
    <xf numFmtId="0" fontId="1" fillId="0" borderId="0" xfId="0" applyFont="1" applyAlignment="1">
      <alignment vertical="center"/>
    </xf>
    <xf numFmtId="0" fontId="5" fillId="0" borderId="10" xfId="0" applyFont="1" applyBorder="1" applyAlignment="1">
      <alignment vertical="center" wrapText="1"/>
    </xf>
    <xf numFmtId="0" fontId="3" fillId="0" borderId="0" xfId="0" applyFont="1" applyAlignment="1">
      <alignment horizontal="left" vertical="center" wrapText="1"/>
    </xf>
    <xf numFmtId="0" fontId="0" fillId="2" borderId="10" xfId="0" applyFill="1" applyBorder="1" applyAlignment="1">
      <alignment vertical="center"/>
    </xf>
    <xf numFmtId="0" fontId="7" fillId="0" borderId="0" xfId="0" applyFont="1" applyAlignment="1">
      <alignment vertical="center" wrapText="1"/>
    </xf>
    <xf numFmtId="56" fontId="9" fillId="0" borderId="0" xfId="0" applyNumberFormat="1" applyFont="1" applyAlignment="1">
      <alignment vertical="center"/>
    </xf>
    <xf numFmtId="0" fontId="4" fillId="0" borderId="0" xfId="0" applyFont="1" applyAlignment="1">
      <alignment horizontal="left" vertical="center" wrapText="1"/>
    </xf>
    <xf numFmtId="0" fontId="9" fillId="0" borderId="0" xfId="0" applyFont="1" applyAlignment="1">
      <alignment vertical="center"/>
    </xf>
    <xf numFmtId="2" fontId="5" fillId="2" borderId="10" xfId="0" applyNumberFormat="1" applyFont="1" applyFill="1" applyBorder="1" applyAlignment="1">
      <alignment vertical="center"/>
    </xf>
    <xf numFmtId="0" fontId="5" fillId="2" borderId="10" xfId="0" applyFont="1" applyFill="1" applyBorder="1" applyAlignment="1">
      <alignment vertical="center"/>
    </xf>
    <xf numFmtId="0" fontId="4" fillId="0" borderId="0" xfId="0" applyFont="1" applyAlignment="1">
      <alignment vertical="center"/>
    </xf>
    <xf numFmtId="0" fontId="4" fillId="0" borderId="0" xfId="0" applyFont="1" applyAlignment="1">
      <alignment vertical="center"/>
    </xf>
    <xf numFmtId="0" fontId="0" fillId="0" borderId="0" xfId="0" applyBorder="1" applyAlignment="1">
      <alignment vertical="center" wrapText="1"/>
    </xf>
    <xf numFmtId="0" fontId="0" fillId="0" borderId="0" xfId="0" applyAlignment="1">
      <alignmen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7" fillId="0" borderId="15" xfId="0" applyFont="1" applyBorder="1" applyAlignment="1">
      <alignment vertical="center"/>
    </xf>
    <xf numFmtId="0" fontId="7" fillId="0" borderId="17" xfId="0" applyFont="1" applyBorder="1" applyAlignment="1">
      <alignment vertical="center"/>
    </xf>
    <xf numFmtId="0" fontId="7" fillId="0" borderId="16" xfId="0" applyFont="1" applyBorder="1" applyAlignment="1">
      <alignment vertical="center"/>
    </xf>
    <xf numFmtId="0" fontId="5"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0" fontId="1" fillId="0" borderId="0" xfId="0" applyFont="1" applyAlignment="1">
      <alignment horizontal="left" vertical="center" wrapText="1"/>
    </xf>
    <xf numFmtId="0" fontId="0" fillId="0" borderId="0" xfId="0" applyAlignment="1">
      <alignment vertical="center"/>
    </xf>
    <xf numFmtId="0" fontId="10" fillId="0" borderId="11" xfId="0" applyFont="1" applyBorder="1" applyAlignment="1">
      <alignment vertical="center" wrapText="1"/>
    </xf>
    <xf numFmtId="0" fontId="10" fillId="0" borderId="19" xfId="0" applyFont="1" applyBorder="1" applyAlignment="1">
      <alignment vertical="center" wrapText="1"/>
    </xf>
    <xf numFmtId="0" fontId="10" fillId="0" borderId="12" xfId="0" applyFont="1" applyBorder="1" applyAlignment="1">
      <alignment vertical="center" wrapText="1"/>
    </xf>
    <xf numFmtId="0" fontId="5" fillId="0" borderId="11" xfId="0" applyFont="1" applyBorder="1" applyAlignment="1">
      <alignment vertical="center" wrapText="1"/>
    </xf>
    <xf numFmtId="0" fontId="5" fillId="0" borderId="19" xfId="0" applyFont="1" applyBorder="1" applyAlignment="1">
      <alignment vertical="center" wrapText="1"/>
    </xf>
    <xf numFmtId="0" fontId="5" fillId="0" borderId="12" xfId="0" applyFont="1" applyBorder="1" applyAlignment="1">
      <alignment vertical="center" wrapText="1"/>
    </xf>
    <xf numFmtId="0" fontId="7" fillId="0" borderId="11" xfId="0" applyFont="1" applyBorder="1" applyAlignment="1">
      <alignment vertical="center"/>
    </xf>
    <xf numFmtId="0" fontId="7" fillId="0" borderId="19" xfId="0" applyFont="1" applyBorder="1" applyAlignment="1">
      <alignment vertical="center"/>
    </xf>
    <xf numFmtId="0" fontId="7" fillId="0" borderId="12" xfId="0" applyFont="1" applyBorder="1" applyAlignment="1">
      <alignment vertical="center"/>
    </xf>
    <xf numFmtId="0" fontId="7" fillId="0" borderId="11" xfId="0" applyFont="1" applyBorder="1" applyAlignment="1">
      <alignment vertical="center" wrapText="1"/>
    </xf>
    <xf numFmtId="0" fontId="7" fillId="0" borderId="19" xfId="0" applyFont="1" applyBorder="1" applyAlignment="1">
      <alignment vertical="center" wrapText="1"/>
    </xf>
    <xf numFmtId="0" fontId="7" fillId="0" borderId="12" xfId="0" applyFont="1" applyBorder="1" applyAlignment="1">
      <alignment vertical="center" wrapText="1"/>
    </xf>
    <xf numFmtId="177" fontId="0" fillId="0" borderId="10" xfId="0" applyNumberFormat="1" applyBorder="1" applyAlignment="1">
      <alignment horizontal="center" vertical="center"/>
    </xf>
    <xf numFmtId="0" fontId="12" fillId="0" borderId="11" xfId="0" applyFont="1" applyBorder="1" applyAlignment="1">
      <alignment vertical="center" wrapText="1"/>
    </xf>
    <xf numFmtId="0" fontId="12" fillId="0" borderId="12"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3300"/>
  </sheetPr>
  <dimension ref="A1:C23"/>
  <sheetViews>
    <sheetView tabSelected="1" view="pageBreakPreview" zoomScaleSheetLayoutView="100" zoomScalePageLayoutView="0" workbookViewId="0" topLeftCell="A1">
      <selection activeCell="B6" sqref="B6:C7"/>
    </sheetView>
  </sheetViews>
  <sheetFormatPr defaultColWidth="9.140625" defaultRowHeight="15"/>
  <cols>
    <col min="1" max="1" width="13.00390625" style="0" bestFit="1" customWidth="1"/>
    <col min="2" max="3" width="36.00390625" style="1" customWidth="1"/>
  </cols>
  <sheetData>
    <row r="1" ht="19.5" customHeight="1">
      <c r="A1" s="26" t="s">
        <v>97</v>
      </c>
    </row>
    <row r="3" ht="13.5">
      <c r="A3" t="s">
        <v>71</v>
      </c>
    </row>
    <row r="4" ht="4.5" customHeight="1"/>
    <row r="5" spans="1:3" ht="21" customHeight="1">
      <c r="A5" s="2" t="s">
        <v>0</v>
      </c>
      <c r="B5" s="30" t="s">
        <v>7</v>
      </c>
      <c r="C5" s="31"/>
    </row>
    <row r="6" spans="1:3" ht="17.25" customHeight="1">
      <c r="A6" s="3" t="s">
        <v>2</v>
      </c>
      <c r="B6" s="32" t="s">
        <v>3</v>
      </c>
      <c r="C6" s="33"/>
    </row>
    <row r="7" spans="1:3" ht="17.25" customHeight="1">
      <c r="A7" s="3" t="s">
        <v>4</v>
      </c>
      <c r="B7" s="34"/>
      <c r="C7" s="35"/>
    </row>
    <row r="10" ht="18" customHeight="1">
      <c r="A10" t="s">
        <v>72</v>
      </c>
    </row>
    <row r="11" spans="1:3" ht="18.75" customHeight="1">
      <c r="A11" s="2" t="s">
        <v>8</v>
      </c>
      <c r="B11" s="3" t="s">
        <v>28</v>
      </c>
      <c r="C11" s="3" t="s">
        <v>1</v>
      </c>
    </row>
    <row r="12" spans="1:3" ht="42.75" customHeight="1">
      <c r="A12" s="2" t="s">
        <v>9</v>
      </c>
      <c r="B12" s="3" t="s">
        <v>10</v>
      </c>
      <c r="C12" s="4" t="s">
        <v>29</v>
      </c>
    </row>
    <row r="13" spans="1:3" ht="42.75" customHeight="1">
      <c r="A13" s="2" t="s">
        <v>11</v>
      </c>
      <c r="B13" s="3" t="s">
        <v>12</v>
      </c>
      <c r="C13" s="3" t="s">
        <v>30</v>
      </c>
    </row>
    <row r="14" spans="1:3" ht="42.75" customHeight="1">
      <c r="A14" s="2" t="s">
        <v>13</v>
      </c>
      <c r="B14" s="3" t="s">
        <v>12</v>
      </c>
      <c r="C14" s="3" t="s">
        <v>31</v>
      </c>
    </row>
    <row r="15" spans="1:3" ht="42.75" customHeight="1">
      <c r="A15" s="2" t="s">
        <v>14</v>
      </c>
      <c r="B15" s="3" t="s">
        <v>15</v>
      </c>
      <c r="C15" s="3" t="s">
        <v>32</v>
      </c>
    </row>
    <row r="16" spans="1:3" ht="42.75" customHeight="1">
      <c r="A16" s="2" t="s">
        <v>16</v>
      </c>
      <c r="B16" s="3" t="s">
        <v>17</v>
      </c>
      <c r="C16" s="3" t="s">
        <v>33</v>
      </c>
    </row>
    <row r="17" spans="1:3" ht="42.75" customHeight="1">
      <c r="A17" s="2" t="s">
        <v>26</v>
      </c>
      <c r="B17" s="4" t="s">
        <v>27</v>
      </c>
      <c r="C17" s="3" t="s">
        <v>34</v>
      </c>
    </row>
    <row r="18" spans="1:3" ht="42.75" customHeight="1">
      <c r="A18" s="2" t="s">
        <v>18</v>
      </c>
      <c r="B18" s="3" t="s">
        <v>19</v>
      </c>
      <c r="C18" s="4" t="s">
        <v>35</v>
      </c>
    </row>
    <row r="19" spans="1:3" ht="42.75" customHeight="1">
      <c r="A19" s="2" t="s">
        <v>20</v>
      </c>
      <c r="B19" s="4" t="s">
        <v>27</v>
      </c>
      <c r="C19" s="3" t="s">
        <v>36</v>
      </c>
    </row>
    <row r="20" spans="1:3" ht="64.5" customHeight="1">
      <c r="A20" s="2" t="s">
        <v>4</v>
      </c>
      <c r="B20" s="3" t="s">
        <v>21</v>
      </c>
      <c r="C20" s="3" t="s">
        <v>37</v>
      </c>
    </row>
    <row r="21" spans="1:3" ht="42.75" customHeight="1">
      <c r="A21" s="2" t="s">
        <v>22</v>
      </c>
      <c r="B21" s="3" t="s">
        <v>23</v>
      </c>
      <c r="C21" s="4" t="s">
        <v>29</v>
      </c>
    </row>
    <row r="22" spans="1:3" ht="43.5" customHeight="1">
      <c r="A22" s="28" t="s">
        <v>24</v>
      </c>
      <c r="B22" s="28"/>
      <c r="C22" s="28"/>
    </row>
    <row r="23" spans="1:3" ht="30" customHeight="1">
      <c r="A23" s="29" t="s">
        <v>25</v>
      </c>
      <c r="B23" s="29"/>
      <c r="C23" s="29"/>
    </row>
    <row r="24" ht="18.75" customHeight="1"/>
    <row r="25" ht="18.75" customHeight="1"/>
    <row r="26" ht="18.75" customHeight="1"/>
  </sheetData>
  <sheetProtection/>
  <mergeCells count="4">
    <mergeCell ref="A22:C22"/>
    <mergeCell ref="A23:C23"/>
    <mergeCell ref="B5:C5"/>
    <mergeCell ref="B6:C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3300"/>
  </sheetPr>
  <dimension ref="A1:E26"/>
  <sheetViews>
    <sheetView view="pageBreakPreview" zoomScaleSheetLayoutView="100" zoomScalePageLayoutView="0" workbookViewId="0" topLeftCell="A1">
      <selection activeCell="C29" sqref="C29"/>
    </sheetView>
  </sheetViews>
  <sheetFormatPr defaultColWidth="9.140625" defaultRowHeight="15"/>
  <cols>
    <col min="1" max="1" width="32.00390625" style="0" customWidth="1"/>
    <col min="2" max="2" width="7.140625" style="0" bestFit="1" customWidth="1"/>
    <col min="3" max="3" width="19.28125" style="0" customWidth="1"/>
    <col min="4" max="4" width="27.421875" style="1" customWidth="1"/>
    <col min="5" max="5" width="15.140625" style="0" bestFit="1" customWidth="1"/>
    <col min="6" max="7" width="19.8515625" style="0" customWidth="1"/>
  </cols>
  <sheetData>
    <row r="1" ht="27.75" customHeight="1">
      <c r="A1" s="27" t="s">
        <v>82</v>
      </c>
    </row>
    <row r="2" spans="1:5" ht="29.25" customHeight="1">
      <c r="A2" s="2" t="s">
        <v>106</v>
      </c>
      <c r="B2" s="2" t="s">
        <v>38</v>
      </c>
      <c r="C2" s="3" t="s">
        <v>105</v>
      </c>
      <c r="D2" s="3" t="s">
        <v>104</v>
      </c>
      <c r="E2" s="5" t="s">
        <v>103</v>
      </c>
    </row>
    <row r="3" spans="1:5" ht="41.25" customHeight="1">
      <c r="A3" s="19"/>
      <c r="B3" s="2">
        <v>1200</v>
      </c>
      <c r="C3" s="6" t="e">
        <f>(B3/A3)*1000</f>
        <v>#DIV/0!</v>
      </c>
      <c r="D3" s="3" t="s">
        <v>98</v>
      </c>
      <c r="E3" s="2" t="s">
        <v>74</v>
      </c>
    </row>
    <row r="4" spans="1:5" ht="27">
      <c r="A4" s="2" t="s">
        <v>107</v>
      </c>
      <c r="B4" s="2" t="s">
        <v>38</v>
      </c>
      <c r="C4" s="3" t="s">
        <v>105</v>
      </c>
      <c r="D4" s="3" t="s">
        <v>104</v>
      </c>
      <c r="E4" s="5" t="s">
        <v>103</v>
      </c>
    </row>
    <row r="5" spans="1:5" ht="34.5" customHeight="1">
      <c r="A5" s="19"/>
      <c r="B5" s="2">
        <v>900</v>
      </c>
      <c r="C5" s="6" t="e">
        <f>(B5/A5)*1000</f>
        <v>#DIV/0!</v>
      </c>
      <c r="D5" s="3" t="s">
        <v>99</v>
      </c>
      <c r="E5" s="2" t="s">
        <v>75</v>
      </c>
    </row>
    <row r="6" spans="1:5" ht="27">
      <c r="A6" s="2" t="s">
        <v>108</v>
      </c>
      <c r="B6" s="2" t="s">
        <v>38</v>
      </c>
      <c r="C6" s="3" t="s">
        <v>105</v>
      </c>
      <c r="D6" s="3" t="s">
        <v>104</v>
      </c>
      <c r="E6" s="5" t="s">
        <v>103</v>
      </c>
    </row>
    <row r="7" spans="1:5" ht="34.5" customHeight="1">
      <c r="A7" s="19"/>
      <c r="B7" s="2">
        <v>300</v>
      </c>
      <c r="C7" s="6" t="e">
        <f>(B7/A7)*1000</f>
        <v>#DIV/0!</v>
      </c>
      <c r="D7" s="3" t="s">
        <v>100</v>
      </c>
      <c r="E7" s="2" t="s">
        <v>76</v>
      </c>
    </row>
    <row r="8" spans="1:5" ht="27">
      <c r="A8" s="2" t="s">
        <v>109</v>
      </c>
      <c r="B8" s="2" t="s">
        <v>38</v>
      </c>
      <c r="C8" s="3" t="s">
        <v>105</v>
      </c>
      <c r="D8" s="3" t="s">
        <v>104</v>
      </c>
      <c r="E8" s="5" t="s">
        <v>103</v>
      </c>
    </row>
    <row r="9" spans="1:5" ht="34.5" customHeight="1">
      <c r="A9" s="19"/>
      <c r="B9" s="2">
        <v>0.1</v>
      </c>
      <c r="C9" s="6" t="e">
        <f>(B9/A9)*1000</f>
        <v>#DIV/0!</v>
      </c>
      <c r="D9" s="3" t="s">
        <v>101</v>
      </c>
      <c r="E9" s="2" t="s">
        <v>77</v>
      </c>
    </row>
    <row r="10" ht="21.75" customHeight="1">
      <c r="A10" t="s">
        <v>102</v>
      </c>
    </row>
    <row r="11" spans="1:5" ht="33" customHeight="1">
      <c r="A11" s="39" t="s">
        <v>110</v>
      </c>
      <c r="B11" s="40"/>
      <c r="C11" s="40"/>
      <c r="D11" s="40"/>
      <c r="E11" s="40"/>
    </row>
    <row r="12" spans="1:5" ht="33.75" customHeight="1">
      <c r="A12" s="40" t="s">
        <v>111</v>
      </c>
      <c r="B12" s="40"/>
      <c r="C12" s="40"/>
      <c r="D12" s="40"/>
      <c r="E12" s="40"/>
    </row>
    <row r="13" spans="1:5" ht="23.25" customHeight="1">
      <c r="A13" s="40"/>
      <c r="B13" s="40"/>
      <c r="C13" s="40"/>
      <c r="D13" s="40"/>
      <c r="E13" s="40"/>
    </row>
    <row r="14" spans="1:5" ht="21" customHeight="1">
      <c r="A14" s="41" t="s">
        <v>96</v>
      </c>
      <c r="B14" s="42"/>
      <c r="C14" s="42"/>
      <c r="D14" s="42"/>
      <c r="E14" s="42"/>
    </row>
    <row r="15" spans="1:5" ht="21" customHeight="1">
      <c r="A15" s="2" t="s">
        <v>41</v>
      </c>
      <c r="B15" s="2" t="s">
        <v>38</v>
      </c>
      <c r="C15" s="2" t="s">
        <v>39</v>
      </c>
      <c r="D15" s="3" t="s">
        <v>40</v>
      </c>
      <c r="E15" s="5" t="s">
        <v>73</v>
      </c>
    </row>
    <row r="16" spans="1:5" ht="45" customHeight="1">
      <c r="A16" s="5">
        <v>4430</v>
      </c>
      <c r="B16" s="2">
        <v>1200</v>
      </c>
      <c r="C16" s="6">
        <f>(B16/A16)*1000</f>
        <v>270.88036117381495</v>
      </c>
      <c r="D16" s="3" t="s">
        <v>5</v>
      </c>
      <c r="E16" s="2" t="s">
        <v>74</v>
      </c>
    </row>
    <row r="17" spans="1:5" ht="13.5">
      <c r="A17" s="5" t="s">
        <v>42</v>
      </c>
      <c r="B17" s="2" t="s">
        <v>38</v>
      </c>
      <c r="C17" s="2" t="s">
        <v>39</v>
      </c>
      <c r="D17" s="3" t="s">
        <v>40</v>
      </c>
      <c r="E17" s="5" t="s">
        <v>73</v>
      </c>
    </row>
    <row r="18" spans="1:5" ht="30.75" customHeight="1">
      <c r="A18" s="5">
        <v>42.4</v>
      </c>
      <c r="B18" s="2">
        <v>900</v>
      </c>
      <c r="C18" s="6">
        <f>(B18/A18)*1000</f>
        <v>21226.415094339623</v>
      </c>
      <c r="D18" s="3" t="s">
        <v>48</v>
      </c>
      <c r="E18" s="2" t="s">
        <v>75</v>
      </c>
    </row>
    <row r="19" spans="1:5" ht="13.5">
      <c r="A19" s="5" t="s">
        <v>43</v>
      </c>
      <c r="B19" s="2" t="s">
        <v>38</v>
      </c>
      <c r="C19" s="2" t="s">
        <v>39</v>
      </c>
      <c r="D19" s="3" t="s">
        <v>40</v>
      </c>
      <c r="E19" s="5" t="s">
        <v>73</v>
      </c>
    </row>
    <row r="20" spans="1:5" ht="30.75" customHeight="1">
      <c r="A20" s="5">
        <v>30.1</v>
      </c>
      <c r="B20" s="2">
        <v>300</v>
      </c>
      <c r="C20" s="6">
        <f>(B20/A20)*1000</f>
        <v>9966.777408637872</v>
      </c>
      <c r="D20" s="3" t="s">
        <v>49</v>
      </c>
      <c r="E20" s="2" t="s">
        <v>76</v>
      </c>
    </row>
    <row r="21" spans="1:5" ht="13.5">
      <c r="A21" s="5" t="s">
        <v>44</v>
      </c>
      <c r="B21" s="2" t="s">
        <v>38</v>
      </c>
      <c r="C21" s="2" t="s">
        <v>39</v>
      </c>
      <c r="D21" s="3" t="s">
        <v>40</v>
      </c>
      <c r="E21" s="5" t="s">
        <v>73</v>
      </c>
    </row>
    <row r="22" spans="1:5" ht="30.75" customHeight="1">
      <c r="A22" s="5">
        <v>19.2</v>
      </c>
      <c r="B22" s="2">
        <v>0.1</v>
      </c>
      <c r="C22" s="6">
        <f>(B22/A22)*1000</f>
        <v>5.208333333333334</v>
      </c>
      <c r="D22" s="3" t="s">
        <v>6</v>
      </c>
      <c r="E22" s="2" t="s">
        <v>77</v>
      </c>
    </row>
    <row r="23" ht="9" customHeight="1"/>
    <row r="24" spans="1:5" ht="21" customHeight="1">
      <c r="A24" s="43" t="s">
        <v>47</v>
      </c>
      <c r="B24" s="44"/>
      <c r="C24" s="44"/>
      <c r="D24" s="44"/>
      <c r="E24" s="44"/>
    </row>
    <row r="25" spans="1:5" ht="18.75" customHeight="1">
      <c r="A25" s="45" t="s">
        <v>45</v>
      </c>
      <c r="B25" s="46"/>
      <c r="C25" s="46"/>
      <c r="D25" s="46"/>
      <c r="E25" s="47"/>
    </row>
    <row r="26" spans="1:5" ht="18.75" customHeight="1">
      <c r="A26" s="36" t="s">
        <v>46</v>
      </c>
      <c r="B26" s="37"/>
      <c r="C26" s="37"/>
      <c r="D26" s="37"/>
      <c r="E26" s="38"/>
    </row>
  </sheetData>
  <sheetProtection/>
  <mergeCells count="7">
    <mergeCell ref="A26:E26"/>
    <mergeCell ref="A11:E11"/>
    <mergeCell ref="A12:E12"/>
    <mergeCell ref="A14:E14"/>
    <mergeCell ref="A24:E24"/>
    <mergeCell ref="A25:E25"/>
    <mergeCell ref="A13:E13"/>
  </mergeCells>
  <printOptions/>
  <pageMargins left="0.2362204724409449"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3300"/>
  </sheetPr>
  <dimension ref="A1:F50"/>
  <sheetViews>
    <sheetView view="pageBreakPreview" zoomScale="115" zoomScaleSheetLayoutView="115" zoomScalePageLayoutView="0" workbookViewId="0" topLeftCell="A1">
      <selection activeCell="B46" sqref="B46:C46"/>
    </sheetView>
  </sheetViews>
  <sheetFormatPr defaultColWidth="9.140625" defaultRowHeight="15"/>
  <cols>
    <col min="1" max="1" width="25.421875" style="0" customWidth="1"/>
    <col min="2" max="2" width="6.8515625" style="0" customWidth="1"/>
    <col min="3" max="3" width="24.28125" style="0" bestFit="1" customWidth="1"/>
    <col min="4" max="4" width="18.421875" style="1" customWidth="1"/>
    <col min="5" max="5" width="13.421875" style="0" customWidth="1"/>
    <col min="6" max="6" width="10.140625" style="0" customWidth="1"/>
    <col min="7" max="7" width="4.57421875" style="0" customWidth="1"/>
  </cols>
  <sheetData>
    <row r="1" spans="1:5" ht="26.25" customHeight="1">
      <c r="A1" s="48" t="s">
        <v>83</v>
      </c>
      <c r="B1" s="48"/>
      <c r="C1" s="48"/>
      <c r="D1" s="48"/>
      <c r="E1" s="48"/>
    </row>
    <row r="2" spans="1:5" ht="2.25" customHeight="1">
      <c r="A2" s="22"/>
      <c r="B2" s="18"/>
      <c r="C2" s="18"/>
      <c r="D2" s="18"/>
      <c r="E2" s="18"/>
    </row>
    <row r="3" ht="18" customHeight="1">
      <c r="A3" s="21" t="s">
        <v>93</v>
      </c>
    </row>
    <row r="4" ht="6" customHeight="1">
      <c r="A4" s="21"/>
    </row>
    <row r="5" ht="20.25" customHeight="1">
      <c r="A5" t="s">
        <v>50</v>
      </c>
    </row>
    <row r="6" spans="1:5" ht="16.5" customHeight="1">
      <c r="A6" s="43" t="s">
        <v>51</v>
      </c>
      <c r="B6" s="44"/>
      <c r="C6" s="44"/>
      <c r="D6" s="44"/>
      <c r="E6" s="44"/>
    </row>
    <row r="7" spans="1:5" s="10" customFormat="1" ht="12.75" customHeight="1">
      <c r="A7" s="8" t="s">
        <v>60</v>
      </c>
      <c r="B7" s="8" t="s">
        <v>38</v>
      </c>
      <c r="C7" s="8" t="s">
        <v>53</v>
      </c>
      <c r="D7" s="17" t="s">
        <v>59</v>
      </c>
      <c r="E7" s="9"/>
    </row>
    <row r="8" spans="1:5" s="10" customFormat="1" ht="21" customHeight="1">
      <c r="A8" s="24"/>
      <c r="B8" s="11">
        <v>0.1</v>
      </c>
      <c r="C8" s="12" t="e">
        <f>(B8/A8)*1000</f>
        <v>#DIV/0!</v>
      </c>
      <c r="D8" s="17" t="s">
        <v>65</v>
      </c>
      <c r="E8" s="13"/>
    </row>
    <row r="9" spans="1:5" s="10" customFormat="1" ht="12">
      <c r="A9" s="8" t="s">
        <v>61</v>
      </c>
      <c r="B9" s="8" t="s">
        <v>38</v>
      </c>
      <c r="C9" s="8" t="s">
        <v>53</v>
      </c>
      <c r="D9" s="17" t="s">
        <v>59</v>
      </c>
      <c r="E9" s="9"/>
    </row>
    <row r="10" spans="1:5" s="10" customFormat="1" ht="21" customHeight="1">
      <c r="A10" s="24"/>
      <c r="B10" s="11">
        <v>2</v>
      </c>
      <c r="C10" s="12" t="e">
        <f>(B10/A10)*1000</f>
        <v>#DIV/0!</v>
      </c>
      <c r="D10" s="17" t="s">
        <v>66</v>
      </c>
      <c r="E10" s="13"/>
    </row>
    <row r="11" spans="1:5" s="10" customFormat="1" ht="12">
      <c r="A11" s="8" t="s">
        <v>62</v>
      </c>
      <c r="B11" s="8" t="s">
        <v>38</v>
      </c>
      <c r="C11" s="8" t="s">
        <v>53</v>
      </c>
      <c r="D11" s="17" t="s">
        <v>59</v>
      </c>
      <c r="E11" s="9"/>
    </row>
    <row r="12" spans="1:5" s="10" customFormat="1" ht="21" customHeight="1">
      <c r="A12" s="24"/>
      <c r="B12" s="11">
        <v>1.6</v>
      </c>
      <c r="C12" s="12" t="e">
        <f>(B12/A12)*1000</f>
        <v>#DIV/0!</v>
      </c>
      <c r="D12" s="17" t="s">
        <v>67</v>
      </c>
      <c r="E12" s="13"/>
    </row>
    <row r="13" spans="1:5" s="10" customFormat="1" ht="12">
      <c r="A13" s="8" t="s">
        <v>63</v>
      </c>
      <c r="B13" s="8" t="s">
        <v>38</v>
      </c>
      <c r="C13" s="8" t="s">
        <v>53</v>
      </c>
      <c r="D13" s="17" t="s">
        <v>59</v>
      </c>
      <c r="E13" s="9"/>
    </row>
    <row r="14" spans="1:5" s="10" customFormat="1" ht="21" customHeight="1">
      <c r="A14" s="24"/>
      <c r="B14" s="11">
        <v>0.2</v>
      </c>
      <c r="C14" s="12" t="e">
        <f>(B14/A14)*1000</f>
        <v>#DIV/0!</v>
      </c>
      <c r="D14" s="17" t="s">
        <v>68</v>
      </c>
      <c r="E14" s="13"/>
    </row>
    <row r="15" spans="1:5" s="10" customFormat="1" ht="12">
      <c r="A15" s="8" t="s">
        <v>64</v>
      </c>
      <c r="B15" s="8" t="s">
        <v>38</v>
      </c>
      <c r="C15" s="8" t="s">
        <v>53</v>
      </c>
      <c r="D15" s="17" t="s">
        <v>59</v>
      </c>
      <c r="E15" s="13"/>
    </row>
    <row r="16" spans="1:5" s="10" customFormat="1" ht="21" customHeight="1">
      <c r="A16" s="24"/>
      <c r="B16" s="14">
        <v>0.002</v>
      </c>
      <c r="C16" s="12" t="e">
        <f>(B16/A16)*1000</f>
        <v>#DIV/0!</v>
      </c>
      <c r="D16" s="17" t="s">
        <v>69</v>
      </c>
      <c r="E16" s="13"/>
    </row>
    <row r="17" s="10" customFormat="1" ht="12">
      <c r="D17" s="7"/>
    </row>
    <row r="18" spans="1:5" s="10" customFormat="1" ht="12">
      <c r="A18" s="44" t="s">
        <v>84</v>
      </c>
      <c r="B18" s="44"/>
      <c r="C18" s="44"/>
      <c r="D18" s="44"/>
      <c r="E18" s="44"/>
    </row>
    <row r="19" spans="1:4" s="10" customFormat="1" ht="12">
      <c r="A19" s="10" t="s">
        <v>85</v>
      </c>
      <c r="D19" s="7"/>
    </row>
    <row r="20" s="10" customFormat="1" ht="8.25" customHeight="1">
      <c r="D20" s="7"/>
    </row>
    <row r="21" spans="1:5" s="10" customFormat="1" ht="16.5" customHeight="1">
      <c r="A21" s="44" t="s">
        <v>56</v>
      </c>
      <c r="B21" s="44"/>
      <c r="C21" s="44"/>
      <c r="D21" s="44"/>
      <c r="E21" s="44"/>
    </row>
    <row r="22" spans="1:5" s="10" customFormat="1" ht="16.5" customHeight="1">
      <c r="A22" s="56" t="s">
        <v>86</v>
      </c>
      <c r="B22" s="57"/>
      <c r="C22" s="57"/>
      <c r="D22" s="57"/>
      <c r="E22" s="58"/>
    </row>
    <row r="23" s="10" customFormat="1" ht="10.5" customHeight="1">
      <c r="D23" s="7"/>
    </row>
    <row r="24" spans="1:5" s="10" customFormat="1" ht="16.5" customHeight="1">
      <c r="A24" s="44" t="s">
        <v>57</v>
      </c>
      <c r="B24" s="44"/>
      <c r="C24" s="44"/>
      <c r="D24" s="44"/>
      <c r="E24" s="44"/>
    </row>
    <row r="25" spans="1:5" s="10" customFormat="1" ht="31.5" customHeight="1">
      <c r="A25" s="59" t="s">
        <v>87</v>
      </c>
      <c r="B25" s="60"/>
      <c r="C25" s="60"/>
      <c r="D25" s="60"/>
      <c r="E25" s="61"/>
    </row>
    <row r="26" spans="1:5" s="10" customFormat="1" ht="9" customHeight="1">
      <c r="A26" s="20"/>
      <c r="B26" s="20"/>
      <c r="C26" s="20"/>
      <c r="D26" s="20"/>
      <c r="E26" s="20"/>
    </row>
    <row r="27" spans="1:5" s="10" customFormat="1" ht="18.75" customHeight="1">
      <c r="A27" s="48" t="s">
        <v>88</v>
      </c>
      <c r="B27" s="48"/>
      <c r="C27" s="48"/>
      <c r="D27" s="48"/>
      <c r="E27" s="48"/>
    </row>
    <row r="28" s="10" customFormat="1" ht="24.75" customHeight="1">
      <c r="D28" s="7"/>
    </row>
    <row r="29" spans="1:4" s="10" customFormat="1" ht="13.5">
      <c r="A29" s="16" t="s">
        <v>52</v>
      </c>
      <c r="D29" s="7"/>
    </row>
    <row r="30" spans="1:5" s="10" customFormat="1" ht="21.75" customHeight="1">
      <c r="A30" s="40" t="s">
        <v>90</v>
      </c>
      <c r="B30" s="40"/>
      <c r="C30" s="40"/>
      <c r="D30" s="40"/>
      <c r="E30" s="40"/>
    </row>
    <row r="31" spans="1:4" s="10" customFormat="1" ht="12">
      <c r="A31" s="8" t="s">
        <v>89</v>
      </c>
      <c r="B31" s="8" t="s">
        <v>38</v>
      </c>
      <c r="C31" s="8" t="s">
        <v>53</v>
      </c>
      <c r="D31" s="17" t="s">
        <v>59</v>
      </c>
    </row>
    <row r="32" spans="1:4" s="10" customFormat="1" ht="24.75" customHeight="1">
      <c r="A32" s="25"/>
      <c r="B32" s="15">
        <v>1000</v>
      </c>
      <c r="C32" s="12" t="e">
        <f>(B32/A32)*1000</f>
        <v>#DIV/0!</v>
      </c>
      <c r="D32" s="17" t="s">
        <v>70</v>
      </c>
    </row>
    <row r="33" s="10" customFormat="1" ht="12">
      <c r="D33" s="7"/>
    </row>
    <row r="34" spans="1:5" s="10" customFormat="1" ht="12">
      <c r="A34" s="40" t="s">
        <v>54</v>
      </c>
      <c r="B34" s="40"/>
      <c r="C34" s="40"/>
      <c r="D34" s="40"/>
      <c r="E34" s="40"/>
    </row>
    <row r="35" spans="1:4" s="10" customFormat="1" ht="12">
      <c r="A35" s="10" t="s">
        <v>55</v>
      </c>
      <c r="D35" s="7"/>
    </row>
    <row r="36" spans="1:5" s="10" customFormat="1" ht="32.25" customHeight="1">
      <c r="A36" s="53" t="s">
        <v>95</v>
      </c>
      <c r="B36" s="54"/>
      <c r="C36" s="54"/>
      <c r="D36" s="54"/>
      <c r="E36" s="55"/>
    </row>
    <row r="37" ht="6.75" customHeight="1"/>
    <row r="38" spans="1:5" ht="13.5">
      <c r="A38" s="49" t="s">
        <v>112</v>
      </c>
      <c r="B38" s="49"/>
      <c r="C38" s="49"/>
      <c r="D38" s="49"/>
      <c r="E38" s="49"/>
    </row>
    <row r="39" spans="1:5" ht="32.25" customHeight="1">
      <c r="A39" s="50" t="s">
        <v>58</v>
      </c>
      <c r="B39" s="51"/>
      <c r="C39" s="51"/>
      <c r="D39" s="51"/>
      <c r="E39" s="52"/>
    </row>
    <row r="42" ht="13.5">
      <c r="A42" s="23" t="s">
        <v>91</v>
      </c>
    </row>
    <row r="43" ht="6" customHeight="1">
      <c r="A43" s="23"/>
    </row>
    <row r="44" spans="1:5" ht="31.5" customHeight="1">
      <c r="A44" s="29" t="s">
        <v>81</v>
      </c>
      <c r="B44" s="29"/>
      <c r="C44" s="29"/>
      <c r="D44" s="29"/>
      <c r="E44" s="29"/>
    </row>
    <row r="45" ht="3.75" customHeight="1"/>
    <row r="46" spans="1:6" ht="16.5" customHeight="1">
      <c r="A46" s="2" t="s">
        <v>79</v>
      </c>
      <c r="B46" s="63" t="s">
        <v>80</v>
      </c>
      <c r="C46" s="64"/>
      <c r="F46" s="2" t="s">
        <v>78</v>
      </c>
    </row>
    <row r="47" spans="1:6" ht="21" customHeight="1">
      <c r="A47" s="19"/>
      <c r="B47" s="62">
        <f>ROUNDUP(100/(F47*100),2)</f>
        <v>1000</v>
      </c>
      <c r="C47" s="62"/>
      <c r="F47" s="2">
        <f>10^(A47-3)</f>
        <v>0.001</v>
      </c>
    </row>
    <row r="48" spans="1:5" ht="13.5">
      <c r="A48" s="49" t="s">
        <v>94</v>
      </c>
      <c r="B48" s="49"/>
      <c r="C48" s="49"/>
      <c r="D48" s="49"/>
      <c r="E48" s="49"/>
    </row>
    <row r="49" ht="5.25" customHeight="1"/>
    <row r="50" spans="1:5" ht="26.25" customHeight="1">
      <c r="A50" s="50" t="s">
        <v>92</v>
      </c>
      <c r="B50" s="51"/>
      <c r="C50" s="51"/>
      <c r="D50" s="51"/>
      <c r="E50" s="52"/>
    </row>
    <row r="51" ht="3.75" customHeight="1"/>
  </sheetData>
  <sheetProtection/>
  <mergeCells count="18">
    <mergeCell ref="A1:E1"/>
    <mergeCell ref="A6:E6"/>
    <mergeCell ref="A18:E18"/>
    <mergeCell ref="A30:E30"/>
    <mergeCell ref="A34:E34"/>
    <mergeCell ref="A36:E36"/>
    <mergeCell ref="A22:E22"/>
    <mergeCell ref="A25:E25"/>
    <mergeCell ref="A21:E21"/>
    <mergeCell ref="A24:E24"/>
    <mergeCell ref="A27:E27"/>
    <mergeCell ref="A38:E38"/>
    <mergeCell ref="A50:E50"/>
    <mergeCell ref="A48:E48"/>
    <mergeCell ref="A39:E39"/>
    <mergeCell ref="B47:C47"/>
    <mergeCell ref="B46:C46"/>
    <mergeCell ref="A44:E4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甲斐 央浩</dc:creator>
  <cp:keywords/>
  <dc:description/>
  <cp:lastModifiedBy>宮崎市</cp:lastModifiedBy>
  <cp:lastPrinted>2015-04-09T10:32:18Z</cp:lastPrinted>
  <dcterms:created xsi:type="dcterms:W3CDTF">2015-01-29T23:21:18Z</dcterms:created>
  <dcterms:modified xsi:type="dcterms:W3CDTF">2015-06-11T07:00:38Z</dcterms:modified>
  <cp:category/>
  <cp:version/>
  <cp:contentType/>
  <cp:contentStatus/>
</cp:coreProperties>
</file>