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0" windowWidth="10815" windowHeight="7770" tabRatio="725" activeTab="3"/>
  </bookViews>
  <sheets>
    <sheet name="1" sheetId="1" r:id="rId1"/>
    <sheet name="2" sheetId="2" r:id="rId2"/>
    <sheet name="3" sheetId="3" r:id="rId3"/>
    <sheet name="4" sheetId="4" r:id="rId4"/>
    <sheet name="4-1(印刷用)" sheetId="5" r:id="rId5"/>
    <sheet name="4-2(印刷用)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6-1(印刷用)" sheetId="19" r:id="rId19"/>
    <sheet name="16-2(印刷用)" sheetId="20" r:id="rId20"/>
  </sheets>
  <externalReferences>
    <externalReference r:id="rId23"/>
    <externalReference r:id="rId24"/>
  </externalReferences>
  <definedNames>
    <definedName name="_Fill" hidden="1">#REF!</definedName>
    <definedName name="_Filll" hidden="1">#REF!</definedName>
    <definedName name="_xlnm._FilterDatabase" localSheetId="15" hidden="1">'14'!$A$5:$G$106</definedName>
    <definedName name="_xlnm._FilterDatabase" localSheetId="18" hidden="1">'16-1(印刷用)'!$A$5:$N$149</definedName>
    <definedName name="HTML_CodePage" hidden="1">932</definedName>
    <definedName name="HTML_Control" localSheetId="15" hidden="1">{"'Sheet1'!$D$18","'Sheet1'!$A$1:$L$24"}</definedName>
    <definedName name="HTML_Control" localSheetId="3" hidden="1">{"'Sheet1'!$D$18","'Sheet1'!$A$1:$L$24"}</definedName>
    <definedName name="HTML_Control" localSheetId="4" hidden="1">{"'Sheet1'!$D$18","'Sheet1'!$A$1:$L$24"}</definedName>
    <definedName name="HTML_Control" localSheetId="5" hidden="1">{"'Sheet1'!$D$18","'Sheet1'!$A$1:$L$24"}</definedName>
    <definedName name="HTML_Control" hidden="1">{"'Sheet1'!$D$18","'Sheet1'!$A$1:$L$24"}</definedName>
    <definedName name="HTML_Description" hidden="1">""</definedName>
    <definedName name="HTML_Email" hidden="1">""</definedName>
    <definedName name="HTML_Header" hidden="1">"Sheet1"</definedName>
    <definedName name="HTML_LastUpdate" hidden="1">"98/09/02"</definedName>
    <definedName name="HTML_LineAfter" hidden="1">FALSE</definedName>
    <definedName name="HTML_LineBefore" hidden="1">FALSE</definedName>
    <definedName name="HTML_Name" hidden="1">"情報システム課"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"C:\windows\ﾃﾞｽｸﾄｯﾌﾟ\統計係\毎月人口\test.htm"</definedName>
    <definedName name="HTML_Title" hidden="1">"test"</definedName>
    <definedName name="_xlnm.Print_Area" localSheetId="0">'1'!$A$1:$M$31</definedName>
    <definedName name="_xlnm.Print_Area" localSheetId="11">'10'!$A$1:$K$30</definedName>
    <definedName name="_xlnm.Print_Area" localSheetId="12">'11'!$A$1:$F$29</definedName>
    <definedName name="_xlnm.Print_Area" localSheetId="13">'12'!$A$1:$M$31</definedName>
    <definedName name="_xlnm.Print_Area" localSheetId="14">'13'!$A$1:$J$31</definedName>
    <definedName name="_xlnm.Print_Area" localSheetId="15">'14'!$A$1:$G$106</definedName>
    <definedName name="_xlnm.Print_Area" localSheetId="16">'15'!$A$1:$Q$34</definedName>
    <definedName name="_xlnm.Print_Area" localSheetId="17">'16'!$A$1:$AF$148</definedName>
    <definedName name="_xlnm.Print_Area" localSheetId="18">'16-1(印刷用)'!$A$1:$N$150</definedName>
    <definedName name="_xlnm.Print_Area" localSheetId="19">'16-2(印刷用)'!$A$1:$R$150</definedName>
    <definedName name="_xlnm.Print_Area" localSheetId="1">'2'!$A$1:$J$31</definedName>
    <definedName name="_xlnm.Print_Area" localSheetId="2">'3'!$A$1:$H$31</definedName>
    <definedName name="_xlnm.Print_Area" localSheetId="3">'4'!$A$1:$W$31</definedName>
    <definedName name="_xlnm.Print_Area" localSheetId="4">'4-1(印刷用)'!$A$1:$K$31</definedName>
    <definedName name="_xlnm.Print_Area" localSheetId="5">'4-2(印刷用)'!$A$1:$L$31</definedName>
    <definedName name="_xlnm.Print_Area" localSheetId="6">'5'!$A$1:$J$30</definedName>
    <definedName name="_xlnm.Print_Area" localSheetId="7">'6'!$A$1:$H$31</definedName>
    <definedName name="_xlnm.Print_Area" localSheetId="8">'7'!$A$1:$N$30</definedName>
    <definedName name="_xlnm.Print_Area" localSheetId="9">'8'!$A$1:$P$31</definedName>
    <definedName name="_xlnm.Print_Area" localSheetId="10">'9'!$A$1:$P$31</definedName>
  </definedNames>
  <calcPr fullCalcOnLoad="1"/>
</workbook>
</file>

<file path=xl/sharedStrings.xml><?xml version="1.0" encoding="utf-8"?>
<sst xmlns="http://schemas.openxmlformats.org/spreadsheetml/2006/main" count="2752" uniqueCount="651">
  <si>
    <t>事業所
総数</t>
  </si>
  <si>
    <t>　従　業　者　規　模　別　事　業　所　数</t>
  </si>
  <si>
    <t>個人</t>
  </si>
  <si>
    <t>9人</t>
  </si>
  <si>
    <t>19人</t>
  </si>
  <si>
    <t>99人</t>
  </si>
  <si>
    <t>199人</t>
  </si>
  <si>
    <t>299人</t>
  </si>
  <si>
    <t>(単位:人)</t>
  </si>
  <si>
    <t>従　業　者　数</t>
  </si>
  <si>
    <t>50人以上</t>
  </si>
  <si>
    <t>総数</t>
  </si>
  <si>
    <t>男</t>
  </si>
  <si>
    <t>女</t>
  </si>
  <si>
    <t>30人以上</t>
  </si>
  <si>
    <t>正社員・正職員</t>
  </si>
  <si>
    <t>出向・派遣受入者</t>
  </si>
  <si>
    <t>計</t>
  </si>
  <si>
    <t>男</t>
  </si>
  <si>
    <t>女</t>
  </si>
  <si>
    <t>計</t>
  </si>
  <si>
    <t xml:space="preserve"> 男 </t>
  </si>
  <si>
    <t>従業者規模別原材料使用額等</t>
  </si>
  <si>
    <t>現金給与合計額</t>
  </si>
  <si>
    <t xml:space="preserve">   製    造    品    出    荷    額    等</t>
  </si>
  <si>
    <t>総        額</t>
  </si>
  <si>
    <t>製造品出荷額</t>
  </si>
  <si>
    <t>加工賃収入額</t>
  </si>
  <si>
    <t>事業所数</t>
  </si>
  <si>
    <t>現  金  給  与  総  額  ( A )</t>
  </si>
  <si>
    <t>原  材  料  使  用  額  等 ( B )</t>
  </si>
  <si>
    <t>総  額</t>
  </si>
  <si>
    <t>基本給等</t>
  </si>
  <si>
    <t>そ の 他</t>
  </si>
  <si>
    <t>原材料使用額</t>
  </si>
  <si>
    <t>燃料使用額</t>
  </si>
  <si>
    <t>電力使用額</t>
  </si>
  <si>
    <t>委託生産額</t>
  </si>
  <si>
    <t>(A)+(B)</t>
  </si>
  <si>
    <t>総           額</t>
  </si>
  <si>
    <t>製  造  品</t>
  </si>
  <si>
    <t>原材料及び燃料</t>
  </si>
  <si>
    <t>年  初</t>
  </si>
  <si>
    <t>年  末</t>
  </si>
  <si>
    <t>土        地</t>
  </si>
  <si>
    <t xml:space="preserve">  有形固定資産(土地を除く)</t>
  </si>
  <si>
    <t>年初現在高</t>
  </si>
  <si>
    <t>取得額</t>
  </si>
  <si>
    <t>除却額</t>
  </si>
  <si>
    <t>減価償却費</t>
  </si>
  <si>
    <t>建物構築物</t>
  </si>
  <si>
    <t>機械装置</t>
  </si>
  <si>
    <t>その他</t>
  </si>
  <si>
    <t>増</t>
  </si>
  <si>
    <t>減</t>
  </si>
  <si>
    <t>井戸水</t>
  </si>
  <si>
    <t>回収水</t>
  </si>
  <si>
    <t>上水道</t>
  </si>
  <si>
    <t>原材料率</t>
  </si>
  <si>
    <t>生産額</t>
  </si>
  <si>
    <t>減価償却額</t>
  </si>
  <si>
    <t>付加価値額</t>
  </si>
  <si>
    <t>付加価値率</t>
  </si>
  <si>
    <t>事業</t>
  </si>
  <si>
    <t xml:space="preserve"> 従 業 者 数</t>
  </si>
  <si>
    <t>製 造 品</t>
  </si>
  <si>
    <t>出荷額等</t>
  </si>
  <si>
    <t xml:space="preserve"> 産  業 ( 中  分  類 ) 別  事  業  所  数 </t>
  </si>
  <si>
    <t xml:space="preserve"> 計 </t>
  </si>
  <si>
    <t>事業所数</t>
  </si>
  <si>
    <t>29人</t>
  </si>
  <si>
    <t>49人</t>
  </si>
  <si>
    <t>(単位:万円)</t>
  </si>
  <si>
    <t>事業所の敷地面積及び建築面積</t>
  </si>
  <si>
    <t>　</t>
  </si>
  <si>
    <t>人</t>
  </si>
  <si>
    <t>万円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</si>
  <si>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</si>
  <si>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</si>
  <si>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</si>
  <si>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</si>
  <si>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</si>
  <si>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</si>
  <si>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</si>
  <si>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</si>
  <si>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</si>
  <si>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</si>
  <si>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</si>
  <si>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</si>
  <si>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</si>
  <si>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</si>
  <si>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</si>
  <si>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</si>
  <si>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</si>
  <si>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</si>
  <si>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</si>
  <si>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</si>
  <si>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</si>
  <si>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</si>
  <si>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</si>
  <si>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</si>
  <si>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従業者数</t>
  </si>
  <si>
    <t>出荷額等</t>
  </si>
  <si>
    <t>経営組織別</t>
  </si>
  <si>
    <t>事業所数</t>
  </si>
  <si>
    <t xml:space="preserve">1　産業(中分類)別、従業者規模別、経営組織別、事業所数  </t>
  </si>
  <si>
    <t xml:space="preserve">２　産業(中分類)別、従業者規模別、従業者数  </t>
  </si>
  <si>
    <t>従 業 者 規 模 別 従 業 者 数</t>
  </si>
  <si>
    <t>３　産業(中分類)別、従業者規模別出荷額等</t>
  </si>
  <si>
    <t>従 業 者 規 模 別 製 造 品 出 荷 額 等</t>
  </si>
  <si>
    <t>４　産業(中分類)別雇用形態（従業者4人以上の事業所）</t>
  </si>
  <si>
    <t>５　産業(中分類)別、従業者規模別、原材料使用額等及び現金給与合計額</t>
  </si>
  <si>
    <t>６　産業(中分類)別製造品出荷額等内訳（従業者4人以上の事業所）</t>
  </si>
  <si>
    <t>(単位:人･万円)</t>
  </si>
  <si>
    <t>(単位:㎡)</t>
  </si>
  <si>
    <t>１１　産業(中分類)別工業用地（従業者30人以上の事業所）</t>
  </si>
  <si>
    <t>従 業 者 総 数
（臨時雇用者を除く）</t>
  </si>
  <si>
    <t>その他収入額</t>
  </si>
  <si>
    <t>※ その他</t>
  </si>
  <si>
    <t>製 造 品
出荷額等</t>
  </si>
  <si>
    <t>4～</t>
  </si>
  <si>
    <t>10～</t>
  </si>
  <si>
    <t>20～</t>
  </si>
  <si>
    <t>30～</t>
  </si>
  <si>
    <t>50～</t>
  </si>
  <si>
    <t>100～</t>
  </si>
  <si>
    <t>200～</t>
  </si>
  <si>
    <t>300～</t>
  </si>
  <si>
    <t>(単位:人)</t>
  </si>
  <si>
    <t>4～</t>
  </si>
  <si>
    <t>10～</t>
  </si>
  <si>
    <t>20～</t>
  </si>
  <si>
    <t>30～</t>
  </si>
  <si>
    <t>4～</t>
  </si>
  <si>
    <t>10～</t>
  </si>
  <si>
    <t>20～</t>
  </si>
  <si>
    <t>30～</t>
  </si>
  <si>
    <t>（従業者30人以上の事業所）</t>
  </si>
  <si>
    <t xml:space="preserve"> 半製品及び仕掛品</t>
  </si>
  <si>
    <t>建設仮勘定</t>
  </si>
  <si>
    <t xml:space="preserve">   取    得    額</t>
  </si>
  <si>
    <t>敷地面積</t>
  </si>
  <si>
    <t>１２　産業分析表（従業者30人以上の事業所）</t>
  </si>
  <si>
    <t>１３　 産業分析表（従業者４～29人の事業所）</t>
  </si>
  <si>
    <t>事業　　所数</t>
  </si>
  <si>
    <t>１６　地域別事業所数・従業者数・製造品出荷額等及び</t>
  </si>
  <si>
    <t>産業（中分類）別事業所数 (従業者4人以上の事業所)   （続き）</t>
  </si>
  <si>
    <t xml:space="preserve"> (単位:万円)</t>
  </si>
  <si>
    <t>102酒類製造業</t>
  </si>
  <si>
    <t>106飼料・有機質肥料製造業</t>
  </si>
  <si>
    <t xml:space="preserve">116外衣・シャツ製造業（和式を除く） </t>
  </si>
  <si>
    <t>117下着類製造業</t>
  </si>
  <si>
    <t xml:space="preserve">119その他の繊維製品製造業 </t>
  </si>
  <si>
    <t>122造作材・合板・建築用組立材料製造業</t>
  </si>
  <si>
    <t>131家具製造業</t>
  </si>
  <si>
    <t>133建具製造業</t>
  </si>
  <si>
    <t>145紙製容器製造業</t>
  </si>
  <si>
    <t>151印刷業</t>
  </si>
  <si>
    <t>152製版業</t>
  </si>
  <si>
    <t>153製本業，印刷物加工業</t>
  </si>
  <si>
    <t>162無機化学工業製品製造業</t>
  </si>
  <si>
    <t>165医薬品製造業</t>
  </si>
  <si>
    <t>174舗装材料製造業</t>
  </si>
  <si>
    <t>182プラスチックフィルム・シート・床材・合成皮革製造業</t>
  </si>
  <si>
    <t>183工業用プラスチック製品製造業</t>
  </si>
  <si>
    <t>185プラスチック成形材料製造業（廃プラスチックを含む）</t>
  </si>
  <si>
    <t>199その他のゴム製品製造業</t>
  </si>
  <si>
    <t>211ガラス・同製品製造業</t>
  </si>
  <si>
    <t>212セメント・同製品製造業</t>
  </si>
  <si>
    <t>219その他の窯業・土石製品製造業</t>
  </si>
  <si>
    <t>229その他の鉄鋼業</t>
  </si>
  <si>
    <t>246金属被覆・彫刻業，熱処理業（ほうろう鉄器を除く）</t>
  </si>
  <si>
    <t>264生活関連産業用機械製造業</t>
  </si>
  <si>
    <t>266金属加工機械製造業</t>
  </si>
  <si>
    <t>269その他の生産用機械・同部分品製造業</t>
  </si>
  <si>
    <t xml:space="preserve">274医療用機械器具・医療用品製造業 </t>
  </si>
  <si>
    <t>281電子デバイス製造業</t>
  </si>
  <si>
    <t>289その他の電子部品・デバイス・電子回路製造業</t>
  </si>
  <si>
    <t>291発電用・送電用・配電用・電気機械器具製造業</t>
  </si>
  <si>
    <t>292産業用電気機械器具製造業</t>
  </si>
  <si>
    <t>296電子応用装置製造業</t>
  </si>
  <si>
    <t>311自動車・同附属品製造業</t>
  </si>
  <si>
    <t>314航空機・同附属品製造業</t>
  </si>
  <si>
    <t>328畳等生活雑貨製品製造業</t>
  </si>
  <si>
    <t>329他に分類されない製造業</t>
  </si>
  <si>
    <t>X</t>
  </si>
  <si>
    <t>食料品</t>
  </si>
  <si>
    <t>飲料・たばこ</t>
  </si>
  <si>
    <t>繊維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</si>
  <si>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</si>
  <si>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</si>
  <si>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</si>
  <si>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</si>
  <si>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</si>
  <si>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</si>
  <si>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</si>
  <si>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</si>
  <si>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</si>
  <si>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</t>
  </si>
  <si>
    <t>金属</t>
  </si>
  <si>
    <t>はん用機械</t>
  </si>
  <si>
    <t>生産用機械</t>
  </si>
  <si>
    <t>業務用機械</t>
  </si>
  <si>
    <t>電子部品</t>
  </si>
  <si>
    <t>電気機械</t>
  </si>
  <si>
    <t>輸送機械</t>
  </si>
  <si>
    <t>（単位:人･万円)</t>
  </si>
  <si>
    <t>１５　県内市町村別従業者数・製造品出荷額等  （従業者4人以上の事業所）</t>
  </si>
  <si>
    <t>産　業　中　分　類</t>
  </si>
  <si>
    <t>総額</t>
  </si>
  <si>
    <t>くず・廃物</t>
  </si>
  <si>
    <t>(単位:人･万円・％)</t>
  </si>
  <si>
    <t>％</t>
  </si>
  <si>
    <t>091畜産食料品製造業</t>
  </si>
  <si>
    <t>092水産食料品製造業</t>
  </si>
  <si>
    <t>093野菜缶詰・果実缶詰・農産保存食料品製造業</t>
  </si>
  <si>
    <t>094調味料製造業</t>
  </si>
  <si>
    <t>096精穀・製粉業</t>
  </si>
  <si>
    <t>097パン・菓子製造業</t>
  </si>
  <si>
    <t>099その他の食料品製造業</t>
  </si>
  <si>
    <t>101清涼飲料製造業</t>
  </si>
  <si>
    <t>注）1　「Ｘ」の付された町村の数値も総数には加算されています。</t>
  </si>
  <si>
    <t>うち修理料収入額</t>
  </si>
  <si>
    <t>法人・組合</t>
  </si>
  <si>
    <t>１４　産業(小分類)別、事業所数、従業者数及び製造品出荷額等(従業者４人以上の事業所）</t>
  </si>
  <si>
    <t>139その他の家具・装備品製造業</t>
  </si>
  <si>
    <t>166化粧品・歯磨・その他の化粧用調整品製造業</t>
  </si>
  <si>
    <t>242洋食器・刃物・手道具・金物類製造業</t>
  </si>
  <si>
    <t>情報機械</t>
  </si>
  <si>
    <t>総数</t>
  </si>
  <si>
    <t>159印刷関連サービス業</t>
  </si>
  <si>
    <t>161化学肥料製造業</t>
  </si>
  <si>
    <t>245金属素形材製品製造業</t>
  </si>
  <si>
    <t>総数</t>
  </si>
  <si>
    <t>１０　産業(中分類)別在庫額等（従業者30人以上の事業所）</t>
  </si>
  <si>
    <t xml:space="preserve">８　産業(中分類)別有形固定資産額（従業者30人以上の事業所） </t>
  </si>
  <si>
    <t xml:space="preserve"> (単位:人)</t>
  </si>
  <si>
    <t>個人事業主及び 
家 族 従 業 者</t>
  </si>
  <si>
    <t>パート・アルバイト</t>
  </si>
  <si>
    <t>総  額</t>
  </si>
  <si>
    <t>臨 時 雇 用 者</t>
  </si>
  <si>
    <t>原料用水</t>
  </si>
  <si>
    <t>工業用
水道</t>
  </si>
  <si>
    <t>公  共  水  道</t>
  </si>
  <si>
    <t>１日当たり用途別用水量</t>
  </si>
  <si>
    <t>９　産業(中分類)別工業用水（従業者30人以上の事業所）</t>
  </si>
  <si>
    <t xml:space="preserve"> (単位:㎥)</t>
  </si>
  <si>
    <t>計</t>
  </si>
  <si>
    <t>１日当たり水源別用水量</t>
  </si>
  <si>
    <t>ボイラー
用水</t>
  </si>
  <si>
    <t>冷却用水
温調用水</t>
  </si>
  <si>
    <t>(単位:万円)</t>
  </si>
  <si>
    <t>建築面積</t>
  </si>
  <si>
    <t>延建築面積</t>
  </si>
  <si>
    <t>　　　　７　産業(中分類)別事業所数、現金給与総額及び原材料使用額等</t>
  </si>
  <si>
    <t>(単位:人･万円・％)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</si>
  <si>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</si>
  <si>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</si>
  <si>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</si>
  <si>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</si>
  <si>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</si>
  <si>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</si>
  <si>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</si>
  <si>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</si>
  <si>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</si>
  <si>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</si>
  <si>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</si>
  <si>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</si>
  <si>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</si>
  <si>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</si>
  <si>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</si>
  <si>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</si>
  <si>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</si>
  <si>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</si>
  <si>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</si>
  <si>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</si>
  <si>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</si>
  <si>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</si>
  <si>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</si>
  <si>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所数</t>
  </si>
  <si>
    <t>産　業　小　分　類</t>
  </si>
  <si>
    <t>高鍋町</t>
  </si>
  <si>
    <t>美郷町</t>
  </si>
  <si>
    <t>01020</t>
  </si>
  <si>
    <t>01104</t>
  </si>
  <si>
    <t>01107</t>
  </si>
  <si>
    <t>01115</t>
  </si>
  <si>
    <t>01202</t>
  </si>
  <si>
    <t>01208</t>
  </si>
  <si>
    <t>01212</t>
  </si>
  <si>
    <t>01603</t>
  </si>
  <si>
    <t>01611</t>
  </si>
  <si>
    <t>01306</t>
  </si>
  <si>
    <t>01307</t>
  </si>
  <si>
    <t>01308</t>
  </si>
  <si>
    <t>01309</t>
  </si>
  <si>
    <t>01323</t>
  </si>
  <si>
    <t>01329</t>
  </si>
  <si>
    <t>01002</t>
  </si>
  <si>
    <t>01008</t>
  </si>
  <si>
    <t>01009</t>
  </si>
  <si>
    <t>01011</t>
  </si>
  <si>
    <t>01406</t>
  </si>
  <si>
    <t>01407</t>
  </si>
  <si>
    <t>01408</t>
  </si>
  <si>
    <t>01410</t>
  </si>
  <si>
    <t>01418</t>
  </si>
  <si>
    <t>01419</t>
  </si>
  <si>
    <t>01420</t>
  </si>
  <si>
    <t>01425</t>
  </si>
  <si>
    <t>01902</t>
  </si>
  <si>
    <t>01905</t>
  </si>
  <si>
    <t>01906</t>
  </si>
  <si>
    <t>01909</t>
  </si>
  <si>
    <t>01911</t>
  </si>
  <si>
    <t>01915</t>
  </si>
  <si>
    <t>01922</t>
  </si>
  <si>
    <t>01932</t>
  </si>
  <si>
    <t>01946</t>
  </si>
  <si>
    <t>01801</t>
  </si>
  <si>
    <t>01501</t>
  </si>
  <si>
    <t>01502</t>
  </si>
  <si>
    <t>01503</t>
  </si>
  <si>
    <t>01507</t>
  </si>
  <si>
    <t>01703</t>
  </si>
  <si>
    <t>01706</t>
  </si>
  <si>
    <t>01711</t>
  </si>
  <si>
    <t>01713</t>
  </si>
  <si>
    <t>01714</t>
  </si>
  <si>
    <t>01715</t>
  </si>
  <si>
    <t>01716</t>
  </si>
  <si>
    <t>01721</t>
  </si>
  <si>
    <t>02001</t>
  </si>
  <si>
    <t>02003</t>
  </si>
  <si>
    <t>02013</t>
  </si>
  <si>
    <t>02015</t>
  </si>
  <si>
    <t>02017</t>
  </si>
  <si>
    <t>02018</t>
  </si>
  <si>
    <t>02019</t>
  </si>
  <si>
    <t>02026</t>
  </si>
  <si>
    <t>02027</t>
  </si>
  <si>
    <t>02035</t>
  </si>
  <si>
    <t>03003</t>
  </si>
  <si>
    <t>04003</t>
  </si>
  <si>
    <t>04005</t>
  </si>
  <si>
    <t>04006</t>
  </si>
  <si>
    <t>04010</t>
  </si>
  <si>
    <t>05001</t>
  </si>
  <si>
    <t>05002</t>
  </si>
  <si>
    <t>05003</t>
  </si>
  <si>
    <t>05005</t>
  </si>
  <si>
    <t>06001</t>
  </si>
  <si>
    <t>06004</t>
  </si>
  <si>
    <t>06006</t>
  </si>
  <si>
    <t>06008</t>
  </si>
  <si>
    <t>06009</t>
  </si>
  <si>
    <t>07002</t>
  </si>
  <si>
    <t>07004</t>
  </si>
  <si>
    <t>08001</t>
  </si>
  <si>
    <t>08002</t>
  </si>
  <si>
    <t>08003</t>
  </si>
  <si>
    <t>08004</t>
  </si>
  <si>
    <t>08005</t>
  </si>
  <si>
    <t>08006</t>
  </si>
  <si>
    <t>09001</t>
  </si>
  <si>
    <t>09002</t>
  </si>
  <si>
    <t>10001</t>
  </si>
  <si>
    <t>10002</t>
  </si>
  <si>
    <t>10003</t>
  </si>
  <si>
    <t>10004</t>
  </si>
  <si>
    <t>10005</t>
  </si>
  <si>
    <t>10009</t>
  </si>
  <si>
    <t>10010</t>
  </si>
  <si>
    <t>11006</t>
  </si>
  <si>
    <t>11010</t>
  </si>
  <si>
    <t>11011</t>
  </si>
  <si>
    <t>11012</t>
  </si>
  <si>
    <t>11014</t>
  </si>
  <si>
    <t>11021</t>
  </si>
  <si>
    <t>生産額</t>
  </si>
  <si>
    <t>粗付加価値額</t>
  </si>
  <si>
    <t>粗付加価値率</t>
  </si>
  <si>
    <t>(単位：万円）</t>
  </si>
  <si>
    <t xml:space="preserve"> 常用労働者</t>
  </si>
  <si>
    <r>
      <rPr>
        <sz val="9"/>
        <color indexed="8"/>
        <rFont val="ＭＳ Ｐ明朝"/>
        <family val="1"/>
      </rPr>
      <t>製品処理用水</t>
    </r>
    <r>
      <rPr>
        <sz val="11"/>
        <color indexed="8"/>
        <rFont val="ＭＳ Ｐ明朝"/>
        <family val="1"/>
      </rPr>
      <t xml:space="preserve">
洗じょう用水</t>
    </r>
  </si>
  <si>
    <t>平均従業者数</t>
  </si>
  <si>
    <t>平均給与月額</t>
  </si>
  <si>
    <t>従業者１人当たり</t>
  </si>
  <si>
    <t>平均月間出荷額等</t>
  </si>
  <si>
    <t>平均年間出荷額等</t>
  </si>
  <si>
    <t>人</t>
  </si>
  <si>
    <t>雇用者１人当たり</t>
  </si>
  <si>
    <t>平均月間出荷額等</t>
  </si>
  <si>
    <t>常用労働者
延人数(年間)</t>
  </si>
  <si>
    <t>１事業所当たり</t>
  </si>
  <si>
    <t>09</t>
  </si>
  <si>
    <t>10</t>
  </si>
  <si>
    <t>21</t>
  </si>
  <si>
    <t>22</t>
  </si>
  <si>
    <t>食料品</t>
  </si>
  <si>
    <t>飲料・たばこ</t>
  </si>
  <si>
    <t>繊維</t>
  </si>
  <si>
    <t>木材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</si>
  <si>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</si>
  <si>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</si>
  <si>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</si>
  <si>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</si>
  <si>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</si>
  <si>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</si>
  <si>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</si>
  <si>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</si>
  <si>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</si>
  <si>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</si>
  <si>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</t>
  </si>
  <si>
    <t>金属</t>
  </si>
  <si>
    <t>はん用機械</t>
  </si>
  <si>
    <t>生産用機械</t>
  </si>
  <si>
    <t>業務用機械</t>
  </si>
  <si>
    <t>電子部品</t>
  </si>
  <si>
    <t>電気機械</t>
  </si>
  <si>
    <t>情報通信機械</t>
  </si>
  <si>
    <t>情報通信機械</t>
  </si>
  <si>
    <t>輸送機械</t>
  </si>
  <si>
    <t>その他</t>
  </si>
  <si>
    <t>産　業　中　分　類</t>
  </si>
  <si>
    <t>産 業 中 分 類</t>
  </si>
  <si>
    <t>産 業 中 分 類</t>
  </si>
  <si>
    <t>橘通西２丁目</t>
  </si>
  <si>
    <t>松山１丁目</t>
  </si>
  <si>
    <t>旭１丁目</t>
  </si>
  <si>
    <t>瀬頭１丁目</t>
  </si>
  <si>
    <t>錦町</t>
  </si>
  <si>
    <t>高千穂通１丁目</t>
  </si>
  <si>
    <t>橘通東５丁目</t>
  </si>
  <si>
    <t>柳丸町</t>
  </si>
  <si>
    <t>宮崎駅東３丁目</t>
  </si>
  <si>
    <t>大橋１丁目</t>
  </si>
  <si>
    <t>大橋２丁目</t>
  </si>
  <si>
    <t>大橋３丁目</t>
  </si>
  <si>
    <t>和知川原１丁目</t>
  </si>
  <si>
    <t>霧島１丁目</t>
  </si>
  <si>
    <t>祇園２丁目</t>
  </si>
  <si>
    <t>大工２丁目</t>
  </si>
  <si>
    <t>松橋２丁目</t>
  </si>
  <si>
    <t>末広１丁目</t>
  </si>
  <si>
    <t>元宮町</t>
  </si>
  <si>
    <t>下北方町</t>
  </si>
  <si>
    <t>花ケ島町</t>
  </si>
  <si>
    <t>南花ケ島町</t>
  </si>
  <si>
    <t>神宮西２丁目</t>
  </si>
  <si>
    <t>大島町</t>
  </si>
  <si>
    <t>波島１丁目</t>
  </si>
  <si>
    <t>波島２丁目</t>
  </si>
  <si>
    <t>村角町</t>
  </si>
  <si>
    <t>大淀２丁目</t>
  </si>
  <si>
    <t>東大淀１丁目</t>
  </si>
  <si>
    <t>東大淀２丁目</t>
  </si>
  <si>
    <t>太田３丁目</t>
  </si>
  <si>
    <t>中村東１丁目</t>
  </si>
  <si>
    <t>中村西２丁目</t>
  </si>
  <si>
    <t>谷川２丁目</t>
  </si>
  <si>
    <t>大坪東１丁目</t>
  </si>
  <si>
    <t>福島町３丁目</t>
  </si>
  <si>
    <t>大塚町</t>
  </si>
  <si>
    <t>山崎町</t>
  </si>
  <si>
    <t>阿波岐原町</t>
  </si>
  <si>
    <t>新別府町</t>
  </si>
  <si>
    <t>吉村町</t>
  </si>
  <si>
    <t>永楽町</t>
  </si>
  <si>
    <t>潮見町</t>
  </si>
  <si>
    <t>高洲町</t>
  </si>
  <si>
    <t>日ノ出町</t>
  </si>
  <si>
    <t>田代町</t>
  </si>
  <si>
    <t>小戸町</t>
  </si>
  <si>
    <t>港１丁目</t>
  </si>
  <si>
    <t>港東３丁目</t>
  </si>
  <si>
    <t>大字恒久</t>
  </si>
  <si>
    <t>恒久２丁目</t>
  </si>
  <si>
    <t>城ケ崎２丁目</t>
  </si>
  <si>
    <t>城ケ崎４丁目</t>
  </si>
  <si>
    <t>大字田吉</t>
  </si>
  <si>
    <t>大字赤江</t>
  </si>
  <si>
    <t>月見ケ丘１丁目</t>
  </si>
  <si>
    <t>大字本郷北方</t>
  </si>
  <si>
    <t>大字本郷南方</t>
  </si>
  <si>
    <t>大字郡司分</t>
  </si>
  <si>
    <t>大字鏡洲</t>
  </si>
  <si>
    <t>青島３丁目</t>
  </si>
  <si>
    <t>青島５丁目</t>
  </si>
  <si>
    <t>青島６丁目</t>
  </si>
  <si>
    <t>大字内海</t>
  </si>
  <si>
    <t>大字芳士</t>
  </si>
  <si>
    <t>大字新名爪</t>
  </si>
  <si>
    <t>大字島之内</t>
  </si>
  <si>
    <t>大字塩路</t>
  </si>
  <si>
    <t>大字浮田</t>
  </si>
  <si>
    <t>大字細江</t>
  </si>
  <si>
    <t>大字有田</t>
  </si>
  <si>
    <t>大字跡江</t>
  </si>
  <si>
    <t>大字小松</t>
  </si>
  <si>
    <t>大字瓜生野</t>
  </si>
  <si>
    <t>大字糸原</t>
  </si>
  <si>
    <t>佐土原町下田島</t>
  </si>
  <si>
    <t>佐土原町下那珂</t>
  </si>
  <si>
    <t>佐土原町上田島</t>
  </si>
  <si>
    <t>佐土原町東上那珂</t>
  </si>
  <si>
    <t>佐土原町西上那珂</t>
  </si>
  <si>
    <t>佐土原町下富田</t>
  </si>
  <si>
    <t>田野町甲</t>
  </si>
  <si>
    <t>田野町乙</t>
  </si>
  <si>
    <t>高岡町飯田</t>
  </si>
  <si>
    <t>高岡町内山</t>
  </si>
  <si>
    <t>高岡町浦之名</t>
  </si>
  <si>
    <t>高岡町小山田</t>
  </si>
  <si>
    <t>高岡町上倉永</t>
  </si>
  <si>
    <t>高岡町高浜</t>
  </si>
  <si>
    <t>高岡町花見</t>
  </si>
  <si>
    <t>清武町船引</t>
  </si>
  <si>
    <t>清武町今泉丙</t>
  </si>
  <si>
    <t>清武町木原</t>
  </si>
  <si>
    <t>清武町加納丙</t>
  </si>
  <si>
    <t>１６　地域別事業所数・従業者数・製造品出荷額等及び</t>
  </si>
  <si>
    <t xml:space="preserve">産業（中分類）別事業所数 (従業者4人以上の事業所)   </t>
  </si>
  <si>
    <t>従　業　者　数</t>
  </si>
  <si>
    <t xml:space="preserve"> 産  業 ( 中  分  類 ) 別  事  業  所  数 </t>
  </si>
  <si>
    <t>木材</t>
  </si>
  <si>
    <t>01102</t>
  </si>
  <si>
    <t>橘通東２丁目</t>
  </si>
  <si>
    <t>01912</t>
  </si>
  <si>
    <t>中村東２丁目</t>
  </si>
  <si>
    <t>従　業　者　数</t>
  </si>
  <si>
    <t>03002</t>
  </si>
  <si>
    <t>大字加江田</t>
  </si>
  <si>
    <t>従　業　者　数</t>
  </si>
  <si>
    <t>11007</t>
  </si>
  <si>
    <t>清武町今泉</t>
  </si>
  <si>
    <t>11019</t>
  </si>
  <si>
    <t>清武町加納甲</t>
  </si>
  <si>
    <t>総数</t>
  </si>
  <si>
    <t>総数</t>
  </si>
  <si>
    <t>　　総　　数</t>
  </si>
  <si>
    <t>09食料品製造業</t>
  </si>
  <si>
    <t>10飲料・たばこ・飼料製造業</t>
  </si>
  <si>
    <t>103茶・コーヒー製造業（清涼飲料を除く）</t>
  </si>
  <si>
    <t>104製氷業</t>
  </si>
  <si>
    <t>11繊維工業</t>
  </si>
  <si>
    <t xml:space="preserve">118和装製品・その他の衣服・繊維製身の回り品製造業 </t>
  </si>
  <si>
    <t>12木材・木製品製造業（家具を除く）</t>
  </si>
  <si>
    <t>121製材業，木製品製造業</t>
  </si>
  <si>
    <t>123木製容器製造業（竹，とうを含む）</t>
  </si>
  <si>
    <t>129その他の木製品製造業（竹，とうを含む）</t>
  </si>
  <si>
    <t>13家具・装備品製造業</t>
  </si>
  <si>
    <t>14パルプ・紙・紙加工品製造業</t>
  </si>
  <si>
    <t>15印刷・同関連業</t>
  </si>
  <si>
    <t>16化学工業</t>
  </si>
  <si>
    <t>17石油製品・石炭製品製造業</t>
  </si>
  <si>
    <t>18プラスチック製品製造業</t>
  </si>
  <si>
    <t>19ゴム製品製造業</t>
  </si>
  <si>
    <t>21窯業・土石製品製造業</t>
  </si>
  <si>
    <t>217研磨材・同製品製造業</t>
  </si>
  <si>
    <t>218骨材・石工品等製造業</t>
  </si>
  <si>
    <t>22鉄鋼業</t>
  </si>
  <si>
    <t>23非鉄金属製造業</t>
  </si>
  <si>
    <t>232非鉄金属第２次製錬・
     精製業（非鉄金属合金製造業を含む）</t>
  </si>
  <si>
    <t>233非鉄金属・同合金圧延業（抽伸，押出しを含む）</t>
  </si>
  <si>
    <t>24金属製品製造業</t>
  </si>
  <si>
    <t>244建設用・
     建築用金属製品製造業（製缶板金業を含む）</t>
  </si>
  <si>
    <t xml:space="preserve">25はん用機械器具製造業 </t>
  </si>
  <si>
    <t>253一般産業用機械・装置製造業</t>
  </si>
  <si>
    <t xml:space="preserve">26生産用機械器具製造業 </t>
  </si>
  <si>
    <t>265基礎素材産業用機械製造業</t>
  </si>
  <si>
    <t xml:space="preserve">267半導体・フラットパネルディスプレイ製造装置製造業 </t>
  </si>
  <si>
    <t>27業務用機械器具製造業</t>
  </si>
  <si>
    <t xml:space="preserve">273計量器・測定器・分析機器・試験機・
　   測量機械器具・理化学機械器具製造業 </t>
  </si>
  <si>
    <t xml:space="preserve">28電子部品・デバイス・電子回路製造業 </t>
  </si>
  <si>
    <t>282電子部品製造業</t>
  </si>
  <si>
    <t>29電気機械器具製造業</t>
  </si>
  <si>
    <t>297電気計測器製造業</t>
  </si>
  <si>
    <t>299その他の電気機械器具製造業</t>
  </si>
  <si>
    <t>30情報通信機械器具製造業</t>
  </si>
  <si>
    <t>303電子計算機・同付属装置製造業</t>
  </si>
  <si>
    <t>31輸送用機械器具製造業</t>
  </si>
  <si>
    <t>32その他の製造業</t>
  </si>
  <si>
    <t>324楽器製造業</t>
  </si>
  <si>
    <t>順位</t>
  </si>
  <si>
    <t>市町村</t>
  </si>
  <si>
    <t>平成
24年</t>
  </si>
  <si>
    <t>平成
25年</t>
  </si>
  <si>
    <t>増減比
（％）</t>
  </si>
  <si>
    <t>X</t>
  </si>
  <si>
    <t>325がん具・運動用具製造業</t>
  </si>
  <si>
    <t xml:space="preserve">326ペン・鉛筆・絵画用品・その他の事務用品製造業 </t>
  </si>
  <si>
    <t>X</t>
  </si>
  <si>
    <t>X</t>
  </si>
  <si>
    <t>（単位:人･万円)</t>
  </si>
  <si>
    <t>産　業　小　分　類</t>
  </si>
  <si>
    <t>所数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</si>
  <si>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</si>
  <si>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</si>
  <si>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</si>
  <si>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</si>
  <si>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</si>
  <si>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</si>
  <si>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</si>
  <si>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</si>
  <si>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</si>
  <si>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</si>
  <si>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</si>
  <si>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出典：「宮崎県の工業（平成25年工業統計統計結果）」（宮崎県統計調査課）</t>
  </si>
  <si>
    <t>中央東地域自治区 合計</t>
  </si>
  <si>
    <t>中央西地域自治区 合計</t>
  </si>
  <si>
    <t>小戸地域自治区 合計</t>
  </si>
  <si>
    <t>大宮地域自治区 合計</t>
  </si>
  <si>
    <t>東大宮地域自治区 合計</t>
  </si>
  <si>
    <t>大淀地域自治区 合計</t>
  </si>
  <si>
    <t>大塚地域自治区 合計</t>
  </si>
  <si>
    <t>檍地域自治区 合計</t>
  </si>
  <si>
    <t>赤江地域自治区 合計</t>
  </si>
  <si>
    <t>木花地域自治区 合計</t>
  </si>
  <si>
    <t>青島地域自治区 合計</t>
  </si>
  <si>
    <t>住吉地域自治区 合計</t>
  </si>
  <si>
    <t>生目地域自治区 合計</t>
  </si>
  <si>
    <t>北地域自治区 合計</t>
  </si>
  <si>
    <t>佐土原地域自治区 合計</t>
  </si>
  <si>
    <t>田野地域自治区 合計</t>
  </si>
  <si>
    <t>高岡地域自治区 合計</t>
  </si>
  <si>
    <t>X</t>
  </si>
  <si>
    <t>X</t>
  </si>
  <si>
    <t>従　業　者　数</t>
  </si>
  <si>
    <t>木材</t>
  </si>
  <si>
    <t>X</t>
  </si>
  <si>
    <t>中央西地域自治区 合計</t>
  </si>
  <si>
    <t>小戸地域自治区 合計</t>
  </si>
  <si>
    <t>大宮地域自治区 合計</t>
  </si>
  <si>
    <t>東大宮地域自治区 合計</t>
  </si>
  <si>
    <t>大淀地域自治区 合計</t>
  </si>
  <si>
    <t>大塚地域自治区 合計</t>
  </si>
  <si>
    <t>檍地域自治区 合計</t>
  </si>
  <si>
    <t>赤江地域自治区 合計</t>
  </si>
  <si>
    <t>木花地域自治区 合計</t>
  </si>
  <si>
    <t>青島地域自治区 合計</t>
  </si>
  <si>
    <t>住吉地域自治区 合計</t>
  </si>
  <si>
    <t>生目地域自治区 合計</t>
  </si>
  <si>
    <t>北地域自治区 合計</t>
  </si>
  <si>
    <t>佐土原地域自治区 合計</t>
  </si>
  <si>
    <t>田野地域自治区 合計</t>
  </si>
  <si>
    <t>高岡地域自治区 合計</t>
  </si>
  <si>
    <t>※ その他は製造等に関連する外注費及び転売した商品の仕入れ額</t>
  </si>
  <si>
    <t>清武町地域自治区 合計</t>
  </si>
  <si>
    <t>清武町正手１丁目</t>
  </si>
  <si>
    <t>清武町正手３丁目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</si>
</sst>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 "/>
    <numFmt numFmtId="182" formatCode="0.0;&quot;△ &quot;0.0"/>
    <numFmt numFmtId="183" formatCode="_ * #\ ##0_ ;_ * \-#,##0_ ;_ * &quot;-&quot;_ ;_ @_ "/>
    <numFmt numFmtId="184" formatCode="_ * ###\ ##0_ ;_ * \-#,##0_ ;_ * &quot;-&quot;_ ;_ @_ "/>
    <numFmt numFmtId="185" formatCode="_ * \ #\ ###\ ##0_ ;_ * \-#,##0_ ;_ * &quot;-&quot;_ ;_ @_ "/>
    <numFmt numFmtId="186" formatCode="_ * #\ ###\ ##0_ ;_ * \-#,##0_ ;_ * &quot;-&quot;_ ;_ @_ "/>
    <numFmt numFmtId="187" formatCode="#,##0_ "/>
    <numFmt numFmtId="188" formatCode="0;&quot;△ &quot;0"/>
    <numFmt numFmtId="189" formatCode="#,##0_);[Red]\(#,##0\)"/>
    <numFmt numFmtId="190" formatCode="0_ "/>
    <numFmt numFmtId="191" formatCode="0_);\(0\)"/>
    <numFmt numFmtId="192" formatCode="#,##0_);\(#,##0\)"/>
    <numFmt numFmtId="193" formatCode="0.0_);\(0.0\)"/>
    <numFmt numFmtId="194" formatCode="00000"/>
    <numFmt numFmtId="195" formatCode="0000"/>
    <numFmt numFmtId="196" formatCode="0_);[Red]\(0\)"/>
    <numFmt numFmtId="197" formatCode="000"/>
    <numFmt numFmtId="198" formatCode="&quot;\&quot;#,##0;\-&quot;\&quot;#,##0"/>
    <numFmt numFmtId="199" formatCode="&quot;\&quot;#,##0;[Red]\-&quot;\&quot;#,##0"/>
    <numFmt numFmtId="200" formatCode="&quot;\&quot;#,##0.00;\-&quot;\&quot;#,##0.00"/>
    <numFmt numFmtId="201" formatCode="&quot;\&quot;#,##0.00;[Red]\-&quot;\&quot;#,##0.00"/>
    <numFmt numFmtId="202" formatCode="_-&quot;\&quot;* #,##0_-;\-&quot;\&quot;* #,##0_-;_-&quot;\&quot;* &quot;-&quot;_-;_-@_-"/>
    <numFmt numFmtId="203" formatCode="_-* #,##0_-;\-* #,##0_-;_-* &quot;-&quot;_-;_-@_-"/>
    <numFmt numFmtId="204" formatCode="_-&quot;\&quot;* #,##0.00_-;\-&quot;\&quot;* #,##0.00_-;_-&quot;\&quot;* &quot;-&quot;??_-;_-@_-"/>
    <numFmt numFmtId="205" formatCode="_-* #,##0.00_-;\-* #,##0.00_-;_-* &quot;-&quot;??_-;_-@_-"/>
    <numFmt numFmtId="206" formatCode="000000000"/>
    <numFmt numFmtId="207" formatCode="####0"/>
    <numFmt numFmtId="208" formatCode="#,##0.0_ "/>
    <numFmt numFmtId="209" formatCode="00"/>
    <numFmt numFmtId="210" formatCode="#,##0;&quot;△ &quot;#,##0"/>
    <numFmt numFmtId="211" formatCode="0.00_ "/>
    <numFmt numFmtId="212" formatCode="0.0_);[Red]\(0.0\)"/>
    <numFmt numFmtId="213" formatCode="###\ ###\ ###"/>
    <numFmt numFmtId="214" formatCode="_ * #,##0.0_ ;_ * \-#,##0.0_ ;_ * &quot;-&quot;?_ ;_ @_ "/>
    <numFmt numFmtId="215" formatCode="###\ ###;;&quot;-&quot;_ "/>
    <numFmt numFmtId="216" formatCode="_ * #\ ###\ ##0_ ;_ * \-#\ ###\ ##0_ ;_ * &quot;-&quot;_ ;_ @_ "/>
    <numFmt numFmtId="217" formatCode="###\ ###\ ###;&quot;△&quot;###\ ###\ ###;&quot;－&quot;;"/>
    <numFmt numFmtId="218" formatCode="#,##0.0_);[Red]\(#,##0.0\)"/>
    <numFmt numFmtId="219" formatCode="#,##0.0;&quot;▲ &quot;#,##0.0"/>
    <numFmt numFmtId="220" formatCode="#,##0;&quot;▲ &quot;#,##0"/>
    <numFmt numFmtId="221" formatCode="0.0;&quot;▲ &quot;0.0"/>
    <numFmt numFmtId="222" formatCode="#,##0.0;&quot;△ &quot;#,##0.0"/>
    <numFmt numFmtId="223" formatCode="#,##0.0;&quot;△ &quot;#,##0.0;_ * &quot;-&quot;_ ;"/>
    <numFmt numFmtId="224" formatCode="_ * #.0\ ##0_ ;_ * \-#,##0.0_ ;_ * &quot;-&quot;_ ;_ @_ "/>
    <numFmt numFmtId="225" formatCode="_ * #.\ ##0_ ;_ * \-#,##0_ ;_ * &quot;-&quot;_ ;_ @_ "/>
    <numFmt numFmtId="226" formatCode="_ * .\ ##0_ ;_ * \-#,##0_ ;_ * &quot;-&quot;_ ;_ @_ⴆ"/>
    <numFmt numFmtId="227" formatCode="#,##0.00_ "/>
    <numFmt numFmtId="228" formatCode="_ * #,##0.0_ ;_ * \-#,##0.0_ ;_ * &quot;-&quot;_ ;_ @_ "/>
    <numFmt numFmtId="229" formatCode="_ * #,##0.000_ ;_ * \-#,##0.000_ ;_ * &quot;-&quot;??_ ;_ @_ "/>
    <numFmt numFmtId="230" formatCode="_ * #,##0.0_ ;_ * \-#,##0.0_ ;_ * &quot;-&quot;??_ ;_ @_ "/>
    <numFmt numFmtId="231" formatCode="#,##0.00;&quot;△ &quot;#,##0.00;_ * &quot;-&quot;_ ;"/>
    <numFmt numFmtId="232" formatCode="[&lt;=999]000;[&lt;=99999]000\-00;000\-0000"/>
    <numFmt numFmtId="233" formatCode="0.00_);[Red]\(0.00\)"/>
    <numFmt numFmtId="234" formatCode="0.00;[Red]0.00"/>
    <numFmt numFmtId="235" formatCode="_ * #\ ##0_ ;_ * \-#\ ##0_ ;_ * &quot;-&quot;_ ;_ @_ "/>
    <numFmt numFmtId="236" formatCode="#\ ###\ ##0_ ;_ * &quot;△ &quot;#\ ##0_ ;_ * &quot;-&quot;_ ;_ @_ "/>
    <numFmt numFmtId="237" formatCode="[=0]&quot;-&quot;;#,###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14"/>
      <name val="Terminal"/>
      <family val="0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sz val="15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name val="ＭＳ Ｐ明朝"/>
      <family val="1"/>
    </font>
    <font>
      <sz val="9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691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1" fontId="10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41" fontId="4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distributed"/>
    </xf>
    <xf numFmtId="41" fontId="10" fillId="0" borderId="12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/>
    </xf>
    <xf numFmtId="41" fontId="10" fillId="0" borderId="13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41" fontId="10" fillId="0" borderId="14" xfId="0" applyNumberFormat="1" applyFont="1" applyFill="1" applyBorder="1" applyAlignment="1">
      <alignment horizontal="right"/>
    </xf>
    <xf numFmtId="41" fontId="10" fillId="0" borderId="15" xfId="0" applyNumberFormat="1" applyFont="1" applyFill="1" applyBorder="1" applyAlignment="1">
      <alignment horizontal="right"/>
    </xf>
    <xf numFmtId="41" fontId="10" fillId="0" borderId="16" xfId="0" applyNumberFormat="1" applyFont="1" applyFill="1" applyBorder="1" applyAlignment="1">
      <alignment horizontal="right"/>
    </xf>
    <xf numFmtId="41" fontId="10" fillId="0" borderId="17" xfId="0" applyNumberFormat="1" applyFont="1" applyFill="1" applyBorder="1" applyAlignment="1">
      <alignment horizontal="right"/>
    </xf>
    <xf numFmtId="41" fontId="10" fillId="0" borderId="18" xfId="0" applyNumberFormat="1" applyFont="1" applyFill="1" applyBorder="1" applyAlignment="1">
      <alignment horizontal="right"/>
    </xf>
    <xf numFmtId="41" fontId="10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10" fillId="0" borderId="19" xfId="0" applyNumberFormat="1" applyFont="1" applyFill="1" applyBorder="1" applyAlignment="1">
      <alignment horizontal="right"/>
    </xf>
    <xf numFmtId="41" fontId="10" fillId="0" borderId="10" xfId="0" applyNumberFormat="1" applyFont="1" applyFill="1" applyBorder="1" applyAlignment="1">
      <alignment/>
    </xf>
    <xf numFmtId="41" fontId="10" fillId="0" borderId="0" xfId="0" applyNumberFormat="1" applyFont="1" applyFill="1" applyAlignment="1">
      <alignment horizontal="right"/>
    </xf>
    <xf numFmtId="41" fontId="10" fillId="0" borderId="20" xfId="0" applyNumberFormat="1" applyFont="1" applyFill="1" applyBorder="1" applyAlignment="1">
      <alignment horizontal="right"/>
    </xf>
    <xf numFmtId="41" fontId="10" fillId="0" borderId="21" xfId="0" applyNumberFormat="1" applyFont="1" applyFill="1" applyBorder="1" applyAlignment="1">
      <alignment horizontal="right"/>
    </xf>
    <xf numFmtId="41" fontId="0" fillId="0" borderId="0" xfId="0" applyNumberFormat="1" applyFill="1" applyAlignment="1">
      <alignment horizontal="right"/>
    </xf>
    <xf numFmtId="41" fontId="0" fillId="0" borderId="0" xfId="0" applyNumberFormat="1" applyFill="1" applyAlignment="1">
      <alignment horizontal="distributed"/>
    </xf>
    <xf numFmtId="0" fontId="0" fillId="0" borderId="0" xfId="0" applyFill="1" applyAlignment="1">
      <alignment horizontal="right"/>
    </xf>
    <xf numFmtId="212" fontId="0" fillId="0" borderId="0" xfId="0" applyNumberFormat="1" applyFill="1" applyAlignment="1">
      <alignment horizontal="right"/>
    </xf>
    <xf numFmtId="0" fontId="7" fillId="0" borderId="0" xfId="0" applyFont="1" applyFill="1" applyAlignment="1">
      <alignment horizontal="center"/>
    </xf>
    <xf numFmtId="41" fontId="10" fillId="0" borderId="0" xfId="0" applyNumberFormat="1" applyFont="1" applyFill="1" applyBorder="1" applyAlignment="1" quotePrefix="1">
      <alignment horizontal="right"/>
    </xf>
    <xf numFmtId="41" fontId="10" fillId="0" borderId="22" xfId="0" applyNumberFormat="1" applyFont="1" applyFill="1" applyBorder="1" applyAlignment="1">
      <alignment horizontal="center" vertical="center"/>
    </xf>
    <xf numFmtId="41" fontId="10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8" fillId="0" borderId="0" xfId="71" applyFont="1" applyFill="1">
      <alignment/>
      <protection/>
    </xf>
    <xf numFmtId="188" fontId="4" fillId="0" borderId="0" xfId="70" applyNumberFormat="1" applyFont="1" applyFill="1" applyAlignment="1">
      <alignment vertical="center"/>
      <protection/>
    </xf>
    <xf numFmtId="188" fontId="0" fillId="0" borderId="0" xfId="70" applyNumberFormat="1" applyFill="1">
      <alignment/>
      <protection/>
    </xf>
    <xf numFmtId="0" fontId="0" fillId="0" borderId="0" xfId="70" applyFill="1">
      <alignment/>
      <protection/>
    </xf>
    <xf numFmtId="0" fontId="10" fillId="0" borderId="0" xfId="70" applyFont="1" applyFill="1">
      <alignment/>
      <protection/>
    </xf>
    <xf numFmtId="0" fontId="9" fillId="0" borderId="0" xfId="70" applyFont="1" applyFill="1" applyAlignment="1">
      <alignment horizontal="right" vertical="top"/>
      <protection/>
    </xf>
    <xf numFmtId="0" fontId="0" fillId="0" borderId="0" xfId="70" applyFont="1" applyFill="1">
      <alignment/>
      <protection/>
    </xf>
    <xf numFmtId="41" fontId="1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horizontal="distributed" vertical="center"/>
    </xf>
    <xf numFmtId="41" fontId="10" fillId="0" borderId="35" xfId="0" applyNumberFormat="1" applyFont="1" applyFill="1" applyBorder="1" applyAlignment="1">
      <alignment horizontal="center" vertical="center"/>
    </xf>
    <xf numFmtId="41" fontId="10" fillId="0" borderId="36" xfId="0" applyNumberFormat="1" applyFont="1" applyFill="1" applyBorder="1" applyAlignment="1">
      <alignment horizontal="center" vertical="center"/>
    </xf>
    <xf numFmtId="41" fontId="16" fillId="0" borderId="0" xfId="0" applyNumberFormat="1" applyFont="1" applyFill="1" applyAlignment="1">
      <alignment/>
    </xf>
    <xf numFmtId="41" fontId="10" fillId="0" borderId="27" xfId="0" applyNumberFormat="1" applyFont="1" applyFill="1" applyBorder="1" applyAlignment="1">
      <alignment horizontal="left" vertical="center"/>
    </xf>
    <xf numFmtId="41" fontId="10" fillId="0" borderId="29" xfId="0" applyNumberFormat="1" applyFont="1" applyFill="1" applyBorder="1" applyAlignment="1">
      <alignment horizontal="right" vertical="center"/>
    </xf>
    <xf numFmtId="41" fontId="10" fillId="0" borderId="28" xfId="0" applyNumberFormat="1" applyFont="1" applyFill="1" applyBorder="1" applyAlignment="1">
      <alignment horizontal="left" vertical="center"/>
    </xf>
    <xf numFmtId="41" fontId="10" fillId="0" borderId="3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/>
    </xf>
    <xf numFmtId="41" fontId="10" fillId="0" borderId="10" xfId="0" applyNumberFormat="1" applyFont="1" applyFill="1" applyBorder="1" applyAlignment="1">
      <alignment horizontal="center"/>
    </xf>
    <xf numFmtId="41" fontId="10" fillId="0" borderId="36" xfId="0" applyNumberFormat="1" applyFont="1" applyFill="1" applyBorder="1" applyAlignment="1">
      <alignment horizontal="center"/>
    </xf>
    <xf numFmtId="41" fontId="10" fillId="0" borderId="37" xfId="0" applyNumberFormat="1" applyFont="1" applyFill="1" applyBorder="1" applyAlignment="1">
      <alignment horizontal="center"/>
    </xf>
    <xf numFmtId="41" fontId="10" fillId="0" borderId="38" xfId="0" applyNumberFormat="1" applyFont="1" applyFill="1" applyBorder="1" applyAlignment="1">
      <alignment/>
    </xf>
    <xf numFmtId="41" fontId="10" fillId="0" borderId="39" xfId="0" applyNumberFormat="1" applyFont="1" applyFill="1" applyBorder="1" applyAlignment="1">
      <alignment/>
    </xf>
    <xf numFmtId="41" fontId="10" fillId="0" borderId="40" xfId="0" applyNumberFormat="1" applyFont="1" applyFill="1" applyBorder="1" applyAlignment="1">
      <alignment horizontal="center" vertical="center"/>
    </xf>
    <xf numFmtId="41" fontId="10" fillId="0" borderId="41" xfId="0" applyNumberFormat="1" applyFont="1" applyFill="1" applyBorder="1" applyAlignment="1">
      <alignment horizontal="center" vertical="center"/>
    </xf>
    <xf numFmtId="41" fontId="10" fillId="0" borderId="38" xfId="0" applyNumberFormat="1" applyFont="1" applyFill="1" applyBorder="1" applyAlignment="1">
      <alignment horizontal="center" vertical="center"/>
    </xf>
    <xf numFmtId="41" fontId="10" fillId="0" borderId="39" xfId="0" applyNumberFormat="1" applyFont="1" applyFill="1" applyBorder="1" applyAlignment="1">
      <alignment horizontal="center" vertical="center"/>
    </xf>
    <xf numFmtId="41" fontId="10" fillId="0" borderId="42" xfId="0" applyNumberFormat="1" applyFont="1" applyFill="1" applyBorder="1" applyAlignment="1">
      <alignment horizontal="center" vertical="center"/>
    </xf>
    <xf numFmtId="41" fontId="10" fillId="0" borderId="43" xfId="0" applyNumberFormat="1" applyFont="1" applyFill="1" applyBorder="1" applyAlignment="1">
      <alignment horizontal="center" vertical="center"/>
    </xf>
    <xf numFmtId="41" fontId="10" fillId="0" borderId="33" xfId="0" applyNumberFormat="1" applyFont="1" applyFill="1" applyBorder="1" applyAlignment="1">
      <alignment horizontal="center" vertical="center"/>
    </xf>
    <xf numFmtId="41" fontId="10" fillId="0" borderId="23" xfId="0" applyNumberFormat="1" applyFont="1" applyFill="1" applyBorder="1" applyAlignment="1">
      <alignment horizontal="center" vertical="center" wrapText="1"/>
    </xf>
    <xf numFmtId="41" fontId="10" fillId="0" borderId="44" xfId="0" applyNumberFormat="1" applyFont="1" applyFill="1" applyBorder="1" applyAlignment="1">
      <alignment horizontal="center" vertical="center" wrapText="1"/>
    </xf>
    <xf numFmtId="41" fontId="10" fillId="0" borderId="45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right" vertical="center"/>
    </xf>
    <xf numFmtId="0" fontId="10" fillId="0" borderId="45" xfId="0" applyFont="1" applyFill="1" applyBorder="1" applyAlignment="1">
      <alignment horizontal="center" vertical="top"/>
    </xf>
    <xf numFmtId="41" fontId="10" fillId="0" borderId="49" xfId="0" applyNumberFormat="1" applyFont="1" applyFill="1" applyBorder="1" applyAlignment="1">
      <alignment horizontal="right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41" fontId="10" fillId="0" borderId="53" xfId="0" applyNumberFormat="1" applyFont="1" applyFill="1" applyBorder="1" applyAlignment="1">
      <alignment horizontal="right"/>
    </xf>
    <xf numFmtId="41" fontId="10" fillId="0" borderId="54" xfId="0" applyNumberFormat="1" applyFont="1" applyFill="1" applyBorder="1" applyAlignment="1">
      <alignment horizontal="center" vertical="center"/>
    </xf>
    <xf numFmtId="41" fontId="10" fillId="0" borderId="5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87" fontId="0" fillId="0" borderId="27" xfId="0" applyNumberFormat="1" applyFont="1" applyFill="1" applyBorder="1" applyAlignment="1">
      <alignment horizontal="right"/>
    </xf>
    <xf numFmtId="187" fontId="0" fillId="0" borderId="56" xfId="0" applyNumberFormat="1" applyFont="1" applyFill="1" applyBorder="1" applyAlignment="1">
      <alignment horizontal="right"/>
    </xf>
    <xf numFmtId="187" fontId="0" fillId="0" borderId="47" xfId="0" applyNumberFormat="1" applyFont="1" applyFill="1" applyBorder="1" applyAlignment="1">
      <alignment horizontal="right"/>
    </xf>
    <xf numFmtId="41" fontId="10" fillId="0" borderId="35" xfId="0" applyNumberFormat="1" applyFont="1" applyFill="1" applyBorder="1" applyAlignment="1">
      <alignment/>
    </xf>
    <xf numFmtId="41" fontId="10" fillId="0" borderId="36" xfId="0" applyNumberFormat="1" applyFont="1" applyFill="1" applyBorder="1" applyAlignment="1">
      <alignment/>
    </xf>
    <xf numFmtId="41" fontId="10" fillId="0" borderId="57" xfId="0" applyNumberFormat="1" applyFont="1" applyFill="1" applyBorder="1" applyAlignment="1">
      <alignment horizontal="center" vertical="center"/>
    </xf>
    <xf numFmtId="41" fontId="10" fillId="0" borderId="58" xfId="0" applyNumberFormat="1" applyFont="1" applyFill="1" applyBorder="1" applyAlignment="1">
      <alignment horizontal="center" vertical="center"/>
    </xf>
    <xf numFmtId="41" fontId="10" fillId="0" borderId="59" xfId="0" applyNumberFormat="1" applyFont="1" applyFill="1" applyBorder="1" applyAlignment="1">
      <alignment horizontal="center" vertical="center"/>
    </xf>
    <xf numFmtId="41" fontId="10" fillId="0" borderId="43" xfId="0" applyNumberFormat="1" applyFont="1" applyFill="1" applyBorder="1" applyAlignment="1">
      <alignment/>
    </xf>
    <xf numFmtId="41" fontId="10" fillId="0" borderId="34" xfId="0" applyNumberFormat="1" applyFont="1" applyFill="1" applyBorder="1" applyAlignment="1">
      <alignment horizontal="center" vertical="center"/>
    </xf>
    <xf numFmtId="188" fontId="16" fillId="0" borderId="0" xfId="70" applyNumberFormat="1" applyFont="1" applyFill="1" applyAlignment="1">
      <alignment vertical="center"/>
      <protection/>
    </xf>
    <xf numFmtId="188" fontId="10" fillId="0" borderId="60" xfId="70" applyNumberFormat="1" applyFont="1" applyFill="1" applyBorder="1" applyAlignment="1">
      <alignment horizontal="right" vertical="top" wrapText="1"/>
      <protection/>
    </xf>
    <xf numFmtId="197" fontId="10" fillId="0" borderId="11" xfId="0" applyNumberFormat="1" applyFont="1" applyFill="1" applyBorder="1" applyAlignment="1">
      <alignment shrinkToFit="1"/>
    </xf>
    <xf numFmtId="0" fontId="15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distributed" textRotation="255"/>
    </xf>
    <xf numFmtId="0" fontId="10" fillId="0" borderId="41" xfId="0" applyFont="1" applyFill="1" applyBorder="1" applyAlignment="1">
      <alignment/>
    </xf>
    <xf numFmtId="209" fontId="10" fillId="0" borderId="61" xfId="0" applyNumberFormat="1" applyFont="1" applyFill="1" applyBorder="1" applyAlignment="1" quotePrefix="1">
      <alignment horizontal="center" vertical="center"/>
    </xf>
    <xf numFmtId="209" fontId="10" fillId="0" borderId="61" xfId="0" applyNumberFormat="1" applyFont="1" applyFill="1" applyBorder="1" applyAlignment="1">
      <alignment horizontal="center" vertical="center"/>
    </xf>
    <xf numFmtId="41" fontId="10" fillId="0" borderId="29" xfId="0" applyNumberFormat="1" applyFont="1" applyFill="1" applyBorder="1" applyAlignment="1">
      <alignment horizontal="center" vertical="center" shrinkToFit="1"/>
    </xf>
    <xf numFmtId="212" fontId="10" fillId="0" borderId="32" xfId="0" applyNumberFormat="1" applyFont="1" applyFill="1" applyBorder="1" applyAlignment="1">
      <alignment horizontal="center" vertical="center" shrinkToFit="1"/>
    </xf>
    <xf numFmtId="41" fontId="10" fillId="0" borderId="62" xfId="0" applyNumberFormat="1" applyFont="1" applyFill="1" applyBorder="1" applyAlignment="1">
      <alignment horizontal="center" vertical="center" shrinkToFit="1"/>
    </xf>
    <xf numFmtId="212" fontId="10" fillId="0" borderId="3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/>
    </xf>
    <xf numFmtId="197" fontId="10" fillId="0" borderId="0" xfId="0" applyNumberFormat="1" applyFont="1" applyFill="1" applyBorder="1" applyAlignment="1">
      <alignment shrinkToFit="1"/>
    </xf>
    <xf numFmtId="41" fontId="10" fillId="0" borderId="0" xfId="0" applyNumberFormat="1" applyFont="1" applyFill="1" applyBorder="1" applyAlignment="1" quotePrefix="1">
      <alignment horizontal="distributed"/>
    </xf>
    <xf numFmtId="0" fontId="10" fillId="0" borderId="11" xfId="0" applyNumberFormat="1" applyFont="1" applyFill="1" applyBorder="1" applyAlignment="1" quotePrefix="1">
      <alignment shrinkToFit="1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1" xfId="0" applyFont="1" applyFill="1" applyBorder="1" applyAlignment="1">
      <alignment horizontal="distributed" vertical="center" shrinkToFit="1"/>
    </xf>
    <xf numFmtId="197" fontId="10" fillId="0" borderId="0" xfId="0" applyNumberFormat="1" applyFont="1" applyFill="1" applyBorder="1" applyAlignment="1" quotePrefix="1">
      <alignment horizontal="distributed" shrinkToFit="1"/>
    </xf>
    <xf numFmtId="0" fontId="10" fillId="0" borderId="0" xfId="0" applyNumberFormat="1" applyFont="1" applyFill="1" applyBorder="1" applyAlignment="1" quotePrefix="1">
      <alignment horizontal="distributed" shrinkToFit="1"/>
    </xf>
    <xf numFmtId="41" fontId="10" fillId="0" borderId="0" xfId="0" applyNumberFormat="1" applyFont="1" applyFill="1" applyBorder="1" applyAlignment="1">
      <alignment horizontal="center" vertical="center"/>
    </xf>
    <xf numFmtId="182" fontId="0" fillId="0" borderId="0" xfId="70" applyNumberFormat="1" applyFill="1">
      <alignment/>
      <protection/>
    </xf>
    <xf numFmtId="221" fontId="14" fillId="0" borderId="0" xfId="0" applyNumberFormat="1" applyFont="1" applyFill="1" applyBorder="1" applyAlignment="1">
      <alignment vertical="center"/>
    </xf>
    <xf numFmtId="21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189" fontId="16" fillId="0" borderId="0" xfId="0" applyNumberFormat="1" applyFont="1" applyFill="1" applyAlignment="1">
      <alignment/>
    </xf>
    <xf numFmtId="189" fontId="14" fillId="0" borderId="0" xfId="0" applyNumberFormat="1" applyFont="1" applyFill="1" applyBorder="1" applyAlignment="1">
      <alignment horizontal="center"/>
    </xf>
    <xf numFmtId="189" fontId="14" fillId="0" borderId="56" xfId="0" applyNumberFormat="1" applyFont="1" applyFill="1" applyBorder="1" applyAlignment="1">
      <alignment horizontal="center"/>
    </xf>
    <xf numFmtId="189" fontId="14" fillId="0" borderId="0" xfId="0" applyNumberFormat="1" applyFont="1" applyFill="1" applyAlignment="1">
      <alignment horizontal="center"/>
    </xf>
    <xf numFmtId="189" fontId="10" fillId="0" borderId="0" xfId="0" applyNumberFormat="1" applyFont="1" applyFill="1" applyAlignment="1">
      <alignment/>
    </xf>
    <xf numFmtId="212" fontId="4" fillId="0" borderId="0" xfId="70" applyNumberFormat="1" applyFont="1" applyFill="1" applyAlignment="1">
      <alignment vertical="center"/>
      <protection/>
    </xf>
    <xf numFmtId="212" fontId="0" fillId="0" borderId="0" xfId="70" applyNumberFormat="1" applyFill="1">
      <alignment/>
      <protection/>
    </xf>
    <xf numFmtId="41" fontId="10" fillId="0" borderId="63" xfId="0" applyNumberFormat="1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distributed" vertical="center"/>
    </xf>
    <xf numFmtId="187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10" fillId="0" borderId="64" xfId="0" applyNumberFormat="1" applyFont="1" applyFill="1" applyBorder="1" applyAlignment="1">
      <alignment horizontal="right"/>
    </xf>
    <xf numFmtId="41" fontId="18" fillId="0" borderId="16" xfId="71" applyNumberFormat="1" applyFont="1" applyFill="1" applyBorder="1" applyAlignment="1">
      <alignment horizontal="right"/>
      <protection/>
    </xf>
    <xf numFmtId="41" fontId="18" fillId="0" borderId="14" xfId="71" applyNumberFormat="1" applyFont="1" applyFill="1" applyBorder="1" applyAlignment="1">
      <alignment horizontal="right"/>
      <protection/>
    </xf>
    <xf numFmtId="41" fontId="18" fillId="0" borderId="21" xfId="71" applyNumberFormat="1" applyFont="1" applyFill="1" applyBorder="1" applyAlignment="1">
      <alignment horizontal="right"/>
      <protection/>
    </xf>
    <xf numFmtId="187" fontId="10" fillId="0" borderId="15" xfId="0" applyNumberFormat="1" applyFont="1" applyFill="1" applyBorder="1" applyAlignment="1">
      <alignment horizontal="right"/>
    </xf>
    <xf numFmtId="187" fontId="10" fillId="0" borderId="12" xfId="0" applyNumberFormat="1" applyFont="1" applyFill="1" applyBorder="1" applyAlignment="1">
      <alignment horizontal="right"/>
    </xf>
    <xf numFmtId="187" fontId="10" fillId="0" borderId="0" xfId="0" applyNumberFormat="1" applyFont="1" applyFill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7" fontId="10" fillId="0" borderId="16" xfId="0" applyNumberFormat="1" applyFont="1" applyFill="1" applyBorder="1" applyAlignment="1">
      <alignment horizontal="right"/>
    </xf>
    <xf numFmtId="0" fontId="0" fillId="0" borderId="0" xfId="72">
      <alignment/>
      <protection/>
    </xf>
    <xf numFmtId="0" fontId="14" fillId="0" borderId="56" xfId="0" applyFont="1" applyFill="1" applyBorder="1" applyAlignment="1">
      <alignment horizontal="center"/>
    </xf>
    <xf numFmtId="197" fontId="10" fillId="0" borderId="20" xfId="0" applyNumberFormat="1" applyFont="1" applyFill="1" applyBorder="1" applyAlignment="1" quotePrefix="1">
      <alignment horizontal="distributed" shrinkToFit="1"/>
    </xf>
    <xf numFmtId="197" fontId="10" fillId="0" borderId="19" xfId="0" applyNumberFormat="1" applyFont="1" applyFill="1" applyBorder="1" applyAlignment="1">
      <alignment shrinkToFit="1"/>
    </xf>
    <xf numFmtId="0" fontId="10" fillId="0" borderId="20" xfId="0" applyNumberFormat="1" applyFont="1" applyFill="1" applyBorder="1" applyAlignment="1" quotePrefix="1">
      <alignment horizontal="distributed" shrinkToFit="1"/>
    </xf>
    <xf numFmtId="0" fontId="10" fillId="0" borderId="11" xfId="0" applyNumberFormat="1" applyFont="1" applyFill="1" applyBorder="1" applyAlignment="1" quotePrefix="1">
      <alignment wrapText="1" shrinkToFit="1"/>
    </xf>
    <xf numFmtId="197" fontId="10" fillId="0" borderId="11" xfId="0" applyNumberFormat="1" applyFont="1" applyFill="1" applyBorder="1" applyAlignment="1">
      <alignment wrapText="1" shrinkToFit="1"/>
    </xf>
    <xf numFmtId="0" fontId="15" fillId="0" borderId="41" xfId="0" applyFont="1" applyFill="1" applyBorder="1" applyAlignment="1">
      <alignment/>
    </xf>
    <xf numFmtId="0" fontId="0" fillId="0" borderId="65" xfId="0" applyNumberFormat="1" applyBorder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0" fillId="0" borderId="35" xfId="0" applyFont="1" applyFill="1" applyBorder="1" applyAlignment="1">
      <alignment horizontal="centerContinuous" vertical="center"/>
    </xf>
    <xf numFmtId="0" fontId="10" fillId="0" borderId="36" xfId="0" applyFont="1" applyFill="1" applyBorder="1" applyAlignment="1">
      <alignment horizontal="centerContinuous" vertical="center"/>
    </xf>
    <xf numFmtId="0" fontId="10" fillId="0" borderId="57" xfId="0" applyFont="1" applyFill="1" applyBorder="1" applyAlignment="1">
      <alignment horizontal="centerContinuous" vertical="center"/>
    </xf>
    <xf numFmtId="0" fontId="10" fillId="0" borderId="58" xfId="0" applyFont="1" applyFill="1" applyBorder="1" applyAlignment="1">
      <alignment horizontal="centerContinuous" vertical="center" shrinkToFit="1"/>
    </xf>
    <xf numFmtId="0" fontId="10" fillId="0" borderId="66" xfId="0" applyFont="1" applyFill="1" applyBorder="1" applyAlignment="1">
      <alignment horizontal="centerContinuous" vertical="center" shrinkToFit="1"/>
    </xf>
    <xf numFmtId="0" fontId="10" fillId="0" borderId="40" xfId="0" applyFont="1" applyFill="1" applyBorder="1" applyAlignment="1">
      <alignment horizontal="centerContinuous" vertical="center"/>
    </xf>
    <xf numFmtId="0" fontId="10" fillId="0" borderId="45" xfId="0" applyFont="1" applyFill="1" applyBorder="1" applyAlignment="1">
      <alignment horizontal="centerContinuous" vertical="center"/>
    </xf>
    <xf numFmtId="0" fontId="10" fillId="0" borderId="20" xfId="0" applyFont="1" applyFill="1" applyBorder="1" applyAlignment="1">
      <alignment horizontal="centerContinuous"/>
    </xf>
    <xf numFmtId="0" fontId="10" fillId="0" borderId="37" xfId="0" applyFont="1" applyFill="1" applyBorder="1" applyAlignment="1">
      <alignment horizontal="centerContinuous" vertical="center"/>
    </xf>
    <xf numFmtId="41" fontId="10" fillId="0" borderId="35" xfId="0" applyNumberFormat="1" applyFont="1" applyFill="1" applyBorder="1" applyAlignment="1">
      <alignment horizontal="centerContinuous" vertical="center"/>
    </xf>
    <xf numFmtId="41" fontId="10" fillId="0" borderId="36" xfId="0" applyNumberFormat="1" applyFont="1" applyFill="1" applyBorder="1" applyAlignment="1">
      <alignment horizontal="centerContinuous" vertical="center"/>
    </xf>
    <xf numFmtId="41" fontId="10" fillId="0" borderId="37" xfId="0" applyNumberFormat="1" applyFont="1" applyFill="1" applyBorder="1" applyAlignment="1">
      <alignment horizontal="centerContinuous" vertical="center"/>
    </xf>
    <xf numFmtId="41" fontId="7" fillId="0" borderId="0" xfId="0" applyNumberFormat="1" applyFont="1" applyFill="1" applyAlignment="1">
      <alignment/>
    </xf>
    <xf numFmtId="41" fontId="10" fillId="0" borderId="20" xfId="0" applyNumberFormat="1" applyFont="1" applyFill="1" applyBorder="1" applyAlignment="1">
      <alignment/>
    </xf>
    <xf numFmtId="41" fontId="10" fillId="0" borderId="54" xfId="0" applyNumberFormat="1" applyFont="1" applyFill="1" applyBorder="1" applyAlignment="1">
      <alignment vertical="center"/>
    </xf>
    <xf numFmtId="41" fontId="10" fillId="0" borderId="55" xfId="0" applyNumberFormat="1" applyFont="1" applyFill="1" applyBorder="1" applyAlignment="1">
      <alignment vertical="center"/>
    </xf>
    <xf numFmtId="41" fontId="10" fillId="0" borderId="60" xfId="0" applyNumberFormat="1" applyFont="1" applyFill="1" applyBorder="1" applyAlignment="1">
      <alignment horizontal="center" vertical="center"/>
    </xf>
    <xf numFmtId="41" fontId="10" fillId="0" borderId="15" xfId="0" applyNumberFormat="1" applyFont="1" applyFill="1" applyBorder="1" applyAlignment="1">
      <alignment horizontal="right" vertical="center"/>
    </xf>
    <xf numFmtId="41" fontId="10" fillId="0" borderId="17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58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Continuous" vertical="center"/>
    </xf>
    <xf numFmtId="0" fontId="10" fillId="0" borderId="67" xfId="0" applyFont="1" applyFill="1" applyBorder="1" applyAlignment="1">
      <alignment horizontal="centerContinuous" vertical="center"/>
    </xf>
    <xf numFmtId="41" fontId="10" fillId="0" borderId="10" xfId="0" applyNumberFormat="1" applyFont="1" applyFill="1" applyBorder="1" applyAlignment="1">
      <alignment vertical="center" wrapText="1"/>
    </xf>
    <xf numFmtId="41" fontId="10" fillId="0" borderId="68" xfId="0" applyNumberFormat="1" applyFont="1" applyFill="1" applyBorder="1" applyAlignment="1">
      <alignment vertical="center" wrapText="1"/>
    </xf>
    <xf numFmtId="41" fontId="10" fillId="0" borderId="66" xfId="0" applyNumberFormat="1" applyFont="1" applyFill="1" applyBorder="1" applyAlignment="1">
      <alignment vertical="center" wrapText="1"/>
    </xf>
    <xf numFmtId="41" fontId="10" fillId="0" borderId="69" xfId="0" applyNumberFormat="1" applyFont="1" applyFill="1" applyBorder="1" applyAlignment="1">
      <alignment vertical="center" wrapText="1"/>
    </xf>
    <xf numFmtId="41" fontId="10" fillId="0" borderId="12" xfId="0" applyNumberFormat="1" applyFont="1" applyFill="1" applyBorder="1" applyAlignment="1">
      <alignment vertical="center" wrapText="1"/>
    </xf>
    <xf numFmtId="41" fontId="10" fillId="0" borderId="70" xfId="0" applyNumberFormat="1" applyFont="1" applyFill="1" applyBorder="1" applyAlignment="1">
      <alignment vertical="center" wrapText="1"/>
    </xf>
    <xf numFmtId="41" fontId="10" fillId="0" borderId="45" xfId="0" applyNumberFormat="1" applyFont="1" applyFill="1" applyBorder="1" applyAlignment="1">
      <alignment vertical="center" wrapText="1"/>
    </xf>
    <xf numFmtId="41" fontId="16" fillId="0" borderId="0" xfId="0" applyNumberFormat="1" applyFont="1" applyFill="1" applyAlignment="1">
      <alignment vertical="center"/>
    </xf>
    <xf numFmtId="0" fontId="18" fillId="0" borderId="17" xfId="71" applyFont="1" applyFill="1" applyBorder="1" applyAlignment="1">
      <alignment horizontal="distributed" vertical="center"/>
      <protection/>
    </xf>
    <xf numFmtId="0" fontId="14" fillId="0" borderId="20" xfId="0" applyFont="1" applyFill="1" applyBorder="1" applyAlignment="1">
      <alignment horizontal="right"/>
    </xf>
    <xf numFmtId="0" fontId="16" fillId="0" borderId="0" xfId="0" applyFont="1" applyFill="1" applyAlignment="1">
      <alignment horizontal="left" vertical="center"/>
    </xf>
    <xf numFmtId="41" fontId="18" fillId="0" borderId="0" xfId="71" applyNumberFormat="1" applyFont="1" applyFill="1" applyBorder="1" applyAlignment="1">
      <alignment horizontal="right"/>
      <protection/>
    </xf>
    <xf numFmtId="0" fontId="18" fillId="0" borderId="20" xfId="71" applyFont="1" applyFill="1" applyBorder="1" applyAlignment="1">
      <alignment/>
      <protection/>
    </xf>
    <xf numFmtId="0" fontId="18" fillId="0" borderId="30" xfId="71" applyFont="1" applyFill="1" applyBorder="1" applyAlignment="1">
      <alignment/>
      <protection/>
    </xf>
    <xf numFmtId="0" fontId="18" fillId="0" borderId="28" xfId="71" applyFont="1" applyFill="1" applyBorder="1" applyAlignment="1">
      <alignment/>
      <protection/>
    </xf>
    <xf numFmtId="0" fontId="18" fillId="0" borderId="27" xfId="71" applyFont="1" applyFill="1" applyBorder="1" applyAlignment="1">
      <alignment vertical="center"/>
      <protection/>
    </xf>
    <xf numFmtId="0" fontId="18" fillId="0" borderId="29" xfId="71" applyFont="1" applyFill="1" applyBorder="1" applyAlignment="1">
      <alignment/>
      <protection/>
    </xf>
    <xf numFmtId="0" fontId="18" fillId="0" borderId="15" xfId="71" applyFont="1" applyFill="1" applyBorder="1" applyAlignment="1">
      <alignment horizontal="center"/>
      <protection/>
    </xf>
    <xf numFmtId="0" fontId="18" fillId="0" borderId="71" xfId="71" applyFont="1" applyFill="1" applyBorder="1" applyAlignment="1">
      <alignment/>
      <protection/>
    </xf>
    <xf numFmtId="0" fontId="18" fillId="0" borderId="72" xfId="71" applyFont="1" applyFill="1" applyBorder="1" applyAlignment="1">
      <alignment horizontal="distributed" vertical="center"/>
      <protection/>
    </xf>
    <xf numFmtId="0" fontId="18" fillId="0" borderId="26" xfId="71" applyFont="1" applyFill="1" applyBorder="1" applyAlignment="1">
      <alignment/>
      <protection/>
    </xf>
    <xf numFmtId="41" fontId="18" fillId="0" borderId="73" xfId="71" applyNumberFormat="1" applyFont="1" applyFill="1" applyBorder="1" applyAlignment="1">
      <alignment horizontal="right"/>
      <protection/>
    </xf>
    <xf numFmtId="0" fontId="18" fillId="0" borderId="0" xfId="71" applyFont="1" applyFill="1" applyBorder="1" applyAlignment="1">
      <alignment/>
      <protection/>
    </xf>
    <xf numFmtId="0" fontId="18" fillId="0" borderId="0" xfId="71" applyFont="1" applyFill="1" applyBorder="1" applyAlignment="1">
      <alignment horizontal="distributed" vertical="center"/>
      <protection/>
    </xf>
    <xf numFmtId="0" fontId="18" fillId="0" borderId="10" xfId="71" applyFont="1" applyFill="1" applyBorder="1" applyAlignment="1">
      <alignment horizontal="center" vertical="center"/>
      <protection/>
    </xf>
    <xf numFmtId="0" fontId="18" fillId="0" borderId="41" xfId="71" applyFont="1" applyFill="1" applyBorder="1" applyAlignment="1">
      <alignment horizontal="center" vertical="center"/>
      <protection/>
    </xf>
    <xf numFmtId="0" fontId="10" fillId="0" borderId="20" xfId="65" applyFont="1" applyFill="1" applyBorder="1" applyAlignment="1">
      <alignment horizontal="distributed"/>
      <protection/>
    </xf>
    <xf numFmtId="0" fontId="18" fillId="0" borderId="0" xfId="71" applyFont="1" applyFill="1" applyBorder="1" applyAlignment="1">
      <alignment horizontal="right"/>
      <protection/>
    </xf>
    <xf numFmtId="41" fontId="0" fillId="0" borderId="0" xfId="0" applyNumberFormat="1" applyFill="1" applyBorder="1" applyAlignment="1">
      <alignment vertical="center"/>
    </xf>
    <xf numFmtId="41" fontId="0" fillId="23" borderId="0" xfId="0" applyNumberForma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14" fillId="0" borderId="20" xfId="0" applyFont="1" applyFill="1" applyBorder="1" applyAlignment="1">
      <alignment/>
    </xf>
    <xf numFmtId="0" fontId="10" fillId="0" borderId="22" xfId="0" applyFont="1" applyFill="1" applyBorder="1" applyAlignment="1">
      <alignment horizontal="distributed" vertical="center"/>
    </xf>
    <xf numFmtId="0" fontId="19" fillId="0" borderId="0" xfId="71" applyFont="1" applyFill="1" applyAlignment="1">
      <alignment shrinkToFit="1"/>
      <protection/>
    </xf>
    <xf numFmtId="0" fontId="19" fillId="0" borderId="0" xfId="71" applyFont="1" applyFill="1" applyAlignment="1">
      <alignment horizontal="left"/>
      <protection/>
    </xf>
    <xf numFmtId="0" fontId="0" fillId="23" borderId="65" xfId="0" applyNumberForma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19" xfId="0" applyNumberFormat="1" applyFont="1" applyFill="1" applyBorder="1" applyAlignment="1" quotePrefix="1">
      <alignment shrinkToFit="1"/>
    </xf>
    <xf numFmtId="41" fontId="10" fillId="0" borderId="57" xfId="0" applyNumberFormat="1" applyFont="1" applyFill="1" applyBorder="1" applyAlignment="1">
      <alignment horizontal="centerContinuous" vertical="center"/>
    </xf>
    <xf numFmtId="38" fontId="20" fillId="0" borderId="41" xfId="50" applyFont="1" applyFill="1" applyBorder="1" applyAlignment="1">
      <alignment horizontal="centerContinuous" vertical="center"/>
    </xf>
    <xf numFmtId="0" fontId="20" fillId="0" borderId="41" xfId="0" applyFont="1" applyFill="1" applyBorder="1" applyAlignment="1">
      <alignment horizontal="centerContinuous" vertical="center"/>
    </xf>
    <xf numFmtId="0" fontId="16" fillId="0" borderId="0" xfId="0" applyFont="1" applyFill="1" applyAlignment="1">
      <alignment horizontal="centerContinuous" shrinkToFit="1"/>
    </xf>
    <xf numFmtId="0" fontId="0" fillId="0" borderId="0" xfId="0" applyFont="1" applyFill="1" applyBorder="1" applyAlignment="1">
      <alignment/>
    </xf>
    <xf numFmtId="0" fontId="10" fillId="0" borderId="74" xfId="0" applyFont="1" applyFill="1" applyBorder="1" applyAlignment="1">
      <alignment horizontal="centerContinuous" vertical="center"/>
    </xf>
    <xf numFmtId="0" fontId="10" fillId="0" borderId="75" xfId="0" applyFont="1" applyFill="1" applyBorder="1" applyAlignment="1">
      <alignment horizontal="centerContinuous" vertical="center"/>
    </xf>
    <xf numFmtId="0" fontId="16" fillId="0" borderId="41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6" fillId="0" borderId="41" xfId="0" applyFont="1" applyFill="1" applyBorder="1" applyAlignment="1">
      <alignment horizontal="right"/>
    </xf>
    <xf numFmtId="41" fontId="10" fillId="0" borderId="76" xfId="0" applyNumberFormat="1" applyFont="1" applyFill="1" applyBorder="1" applyAlignment="1">
      <alignment horizontal="right"/>
    </xf>
    <xf numFmtId="41" fontId="10" fillId="0" borderId="72" xfId="0" applyNumberFormat="1" applyFont="1" applyFill="1" applyBorder="1" applyAlignment="1">
      <alignment horizontal="right"/>
    </xf>
    <xf numFmtId="41" fontId="10" fillId="0" borderId="73" xfId="0" applyNumberFormat="1" applyFont="1" applyFill="1" applyBorder="1" applyAlignment="1">
      <alignment horizontal="right"/>
    </xf>
    <xf numFmtId="41" fontId="10" fillId="0" borderId="77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41" fontId="10" fillId="0" borderId="78" xfId="0" applyNumberFormat="1" applyFont="1" applyFill="1" applyBorder="1" applyAlignment="1">
      <alignment horizontal="right"/>
    </xf>
    <xf numFmtId="187" fontId="10" fillId="0" borderId="0" xfId="0" applyNumberFormat="1" applyFont="1" applyFill="1" applyAlignment="1">
      <alignment/>
    </xf>
    <xf numFmtId="0" fontId="41" fillId="0" borderId="0" xfId="71" applyFont="1" applyFill="1" applyAlignment="1">
      <alignment/>
      <protection/>
    </xf>
    <xf numFmtId="0" fontId="42" fillId="0" borderId="0" xfId="71" applyFont="1" applyFill="1">
      <alignment/>
      <protection/>
    </xf>
    <xf numFmtId="41" fontId="18" fillId="0" borderId="17" xfId="71" applyNumberFormat="1" applyFont="1" applyFill="1" applyBorder="1" applyAlignment="1">
      <alignment horizontal="right"/>
      <protection/>
    </xf>
    <xf numFmtId="41" fontId="18" fillId="0" borderId="15" xfId="71" applyNumberFormat="1" applyFont="1" applyFill="1" applyBorder="1" applyAlignment="1">
      <alignment horizontal="right"/>
      <protection/>
    </xf>
    <xf numFmtId="41" fontId="18" fillId="0" borderId="78" xfId="71" applyNumberFormat="1" applyFont="1" applyFill="1" applyBorder="1" applyAlignment="1">
      <alignment horizontal="right"/>
      <protection/>
    </xf>
    <xf numFmtId="41" fontId="18" fillId="0" borderId="76" xfId="71" applyNumberFormat="1" applyFont="1" applyFill="1" applyBorder="1" applyAlignment="1">
      <alignment horizontal="right"/>
      <protection/>
    </xf>
    <xf numFmtId="41" fontId="18" fillId="0" borderId="72" xfId="71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/>
    </xf>
    <xf numFmtId="41" fontId="10" fillId="0" borderId="60" xfId="0" applyNumberFormat="1" applyFont="1" applyFill="1" applyBorder="1" applyAlignment="1">
      <alignment horizontal="right"/>
    </xf>
    <xf numFmtId="41" fontId="10" fillId="0" borderId="79" xfId="0" applyNumberFormat="1" applyFont="1" applyFill="1" applyBorder="1" applyAlignment="1">
      <alignment horizontal="right"/>
    </xf>
    <xf numFmtId="41" fontId="20" fillId="0" borderId="20" xfId="0" applyNumberFormat="1" applyFont="1" applyFill="1" applyBorder="1" applyAlignment="1">
      <alignment horizontal="left"/>
    </xf>
    <xf numFmtId="41" fontId="14" fillId="0" borderId="20" xfId="0" applyNumberFormat="1" applyFont="1" applyFill="1" applyBorder="1" applyAlignment="1">
      <alignment horizontal="right" vertical="center"/>
    </xf>
    <xf numFmtId="41" fontId="43" fillId="0" borderId="0" xfId="0" applyNumberFormat="1" applyFont="1" applyFill="1" applyAlignment="1">
      <alignment horizontal="right" vertical="center"/>
    </xf>
    <xf numFmtId="212" fontId="1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/>
    </xf>
    <xf numFmtId="214" fontId="10" fillId="0" borderId="17" xfId="0" applyNumberFormat="1" applyFont="1" applyFill="1" applyBorder="1" applyAlignment="1">
      <alignment horizontal="right"/>
    </xf>
    <xf numFmtId="214" fontId="10" fillId="0" borderId="12" xfId="0" applyNumberFormat="1" applyFont="1" applyFill="1" applyBorder="1" applyAlignment="1">
      <alignment horizontal="right"/>
    </xf>
    <xf numFmtId="188" fontId="20" fillId="0" borderId="0" xfId="70" applyNumberFormat="1" applyFont="1" applyFill="1">
      <alignment/>
      <protection/>
    </xf>
    <xf numFmtId="188" fontId="10" fillId="0" borderId="0" xfId="70" applyNumberFormat="1" applyFont="1" applyFill="1">
      <alignment/>
      <protection/>
    </xf>
    <xf numFmtId="212" fontId="10" fillId="0" borderId="0" xfId="70" applyNumberFormat="1" applyFont="1" applyFill="1">
      <alignment/>
      <protection/>
    </xf>
    <xf numFmtId="210" fontId="10" fillId="0" borderId="15" xfId="70" applyNumberFormat="1" applyFont="1" applyFill="1" applyBorder="1" applyAlignment="1">
      <alignment horizontal="right"/>
      <protection/>
    </xf>
    <xf numFmtId="212" fontId="10" fillId="0" borderId="17" xfId="70" applyNumberFormat="1" applyFont="1" applyFill="1" applyBorder="1" applyAlignment="1">
      <alignment horizontal="right"/>
      <protection/>
    </xf>
    <xf numFmtId="210" fontId="10" fillId="0" borderId="17" xfId="70" applyNumberFormat="1" applyFont="1" applyFill="1" applyBorder="1" applyAlignment="1">
      <alignment horizontal="right"/>
      <protection/>
    </xf>
    <xf numFmtId="182" fontId="10" fillId="0" borderId="12" xfId="70" applyNumberFormat="1" applyFont="1" applyFill="1" applyBorder="1" applyAlignment="1">
      <alignment horizontal="right"/>
      <protection/>
    </xf>
    <xf numFmtId="210" fontId="10" fillId="0" borderId="53" xfId="70" applyNumberFormat="1" applyFont="1" applyFill="1" applyBorder="1" applyAlignment="1">
      <alignment horizontal="right"/>
      <protection/>
    </xf>
    <xf numFmtId="210" fontId="10" fillId="0" borderId="16" xfId="70" applyNumberFormat="1" applyFont="1" applyFill="1" applyBorder="1" applyAlignment="1">
      <alignment horizontal="right"/>
      <protection/>
    </xf>
    <xf numFmtId="212" fontId="10" fillId="0" borderId="18" xfId="70" applyNumberFormat="1" applyFont="1" applyFill="1" applyBorder="1" applyAlignment="1">
      <alignment horizontal="right"/>
      <protection/>
    </xf>
    <xf numFmtId="210" fontId="10" fillId="0" borderId="18" xfId="70" applyNumberFormat="1" applyFont="1" applyFill="1" applyBorder="1" applyAlignment="1">
      <alignment horizontal="right"/>
      <protection/>
    </xf>
    <xf numFmtId="182" fontId="10" fillId="0" borderId="13" xfId="70" applyNumberFormat="1" applyFont="1" applyFill="1" applyBorder="1" applyAlignment="1">
      <alignment horizontal="right"/>
      <protection/>
    </xf>
    <xf numFmtId="0" fontId="10" fillId="0" borderId="11" xfId="0" applyFont="1" applyFill="1" applyBorder="1" applyAlignment="1">
      <alignment shrinkToFit="1"/>
    </xf>
    <xf numFmtId="41" fontId="10" fillId="0" borderId="11" xfId="0" applyNumberFormat="1" applyFont="1" applyFill="1" applyBorder="1" applyAlignment="1" quotePrefix="1">
      <alignment horizontal="right"/>
    </xf>
    <xf numFmtId="41" fontId="10" fillId="0" borderId="15" xfId="0" applyNumberFormat="1" applyFont="1" applyFill="1" applyBorder="1" applyAlignment="1" quotePrefix="1">
      <alignment horizontal="right"/>
    </xf>
    <xf numFmtId="41" fontId="10" fillId="0" borderId="17" xfId="0" applyNumberFormat="1" applyFont="1" applyFill="1" applyBorder="1" applyAlignment="1" quotePrefix="1">
      <alignment horizontal="right"/>
    </xf>
    <xf numFmtId="41" fontId="10" fillId="0" borderId="76" xfId="0" applyNumberFormat="1" applyFont="1" applyFill="1" applyBorder="1" applyAlignment="1" quotePrefix="1">
      <alignment horizontal="right"/>
    </xf>
    <xf numFmtId="41" fontId="10" fillId="0" borderId="60" xfId="0" applyNumberFormat="1" applyFont="1" applyFill="1" applyBorder="1" applyAlignment="1" quotePrefix="1">
      <alignment horizontal="right"/>
    </xf>
    <xf numFmtId="41" fontId="10" fillId="0" borderId="19" xfId="0" applyNumberFormat="1" applyFont="1" applyFill="1" applyBorder="1" applyAlignment="1" quotePrefix="1">
      <alignment horizontal="right"/>
    </xf>
    <xf numFmtId="41" fontId="10" fillId="0" borderId="16" xfId="0" applyNumberFormat="1" applyFont="1" applyFill="1" applyBorder="1" applyAlignment="1" quotePrefix="1">
      <alignment horizontal="right"/>
    </xf>
    <xf numFmtId="41" fontId="10" fillId="0" borderId="18" xfId="0" applyNumberFormat="1" applyFont="1" applyFill="1" applyBorder="1" applyAlignment="1" quotePrefix="1">
      <alignment horizontal="right"/>
    </xf>
    <xf numFmtId="41" fontId="10" fillId="0" borderId="21" xfId="0" applyNumberFormat="1" applyFont="1" applyFill="1" applyBorder="1" applyAlignment="1" quotePrefix="1">
      <alignment horizontal="right"/>
    </xf>
    <xf numFmtId="41" fontId="10" fillId="0" borderId="11" xfId="0" applyNumberFormat="1" applyFont="1" applyFill="1" applyBorder="1" applyAlignment="1">
      <alignment horizontal="right" vertical="center"/>
    </xf>
    <xf numFmtId="41" fontId="10" fillId="0" borderId="76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60" xfId="0" applyNumberFormat="1" applyFont="1" applyFill="1" applyBorder="1" applyAlignment="1" quotePrefix="1">
      <alignment horizontal="right" vertical="center"/>
    </xf>
    <xf numFmtId="41" fontId="10" fillId="0" borderId="78" xfId="0" applyNumberFormat="1" applyFont="1" applyFill="1" applyBorder="1" applyAlignment="1" quotePrefix="1">
      <alignment horizontal="right" vertical="center"/>
    </xf>
    <xf numFmtId="41" fontId="10" fillId="0" borderId="76" xfId="0" applyNumberFormat="1" applyFont="1" applyFill="1" applyBorder="1" applyAlignment="1" quotePrefix="1">
      <alignment horizontal="right" vertical="center"/>
    </xf>
    <xf numFmtId="41" fontId="10" fillId="0" borderId="11" xfId="0" applyNumberFormat="1" applyFont="1" applyFill="1" applyBorder="1" applyAlignment="1" quotePrefix="1">
      <alignment horizontal="right" vertical="center"/>
    </xf>
    <xf numFmtId="41" fontId="10" fillId="0" borderId="15" xfId="0" applyNumberFormat="1" applyFont="1" applyFill="1" applyBorder="1" applyAlignment="1" quotePrefix="1">
      <alignment horizontal="right" vertical="center"/>
    </xf>
    <xf numFmtId="41" fontId="10" fillId="0" borderId="17" xfId="0" applyNumberFormat="1" applyFont="1" applyFill="1" applyBorder="1" applyAlignment="1" quotePrefix="1">
      <alignment horizontal="right" vertical="center"/>
    </xf>
    <xf numFmtId="41" fontId="10" fillId="0" borderId="0" xfId="0" applyNumberFormat="1" applyFont="1" applyFill="1" applyBorder="1" applyAlignment="1" quotePrefix="1">
      <alignment horizontal="right" vertical="center"/>
    </xf>
    <xf numFmtId="41" fontId="10" fillId="0" borderId="19" xfId="0" applyNumberFormat="1" applyFont="1" applyFill="1" applyBorder="1" applyAlignment="1" quotePrefix="1">
      <alignment horizontal="right" vertical="center"/>
    </xf>
    <xf numFmtId="41" fontId="10" fillId="0" borderId="16" xfId="0" applyNumberFormat="1" applyFont="1" applyFill="1" applyBorder="1" applyAlignment="1" quotePrefix="1">
      <alignment horizontal="right" vertical="center"/>
    </xf>
    <xf numFmtId="41" fontId="10" fillId="0" borderId="18" xfId="0" applyNumberFormat="1" applyFont="1" applyFill="1" applyBorder="1" applyAlignment="1" quotePrefix="1">
      <alignment horizontal="right" vertical="center"/>
    </xf>
    <xf numFmtId="41" fontId="10" fillId="0" borderId="21" xfId="0" applyNumberFormat="1" applyFont="1" applyFill="1" applyBorder="1" applyAlignment="1" quotePrefix="1">
      <alignment horizontal="right" vertical="center"/>
    </xf>
    <xf numFmtId="41" fontId="10" fillId="0" borderId="20" xfId="0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189" fontId="9" fillId="0" borderId="33" xfId="0" applyNumberFormat="1" applyFont="1" applyFill="1" applyBorder="1" applyAlignment="1">
      <alignment horizontal="center" vertical="center" wrapText="1"/>
    </xf>
    <xf numFmtId="219" fontId="9" fillId="0" borderId="34" xfId="0" applyNumberFormat="1" applyFont="1" applyFill="1" applyBorder="1" applyAlignment="1">
      <alignment horizontal="center" vertical="center" wrapText="1"/>
    </xf>
    <xf numFmtId="219" fontId="9" fillId="0" borderId="0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/>
    </xf>
    <xf numFmtId="38" fontId="44" fillId="0" borderId="81" xfId="0" applyNumberFormat="1" applyFont="1" applyFill="1" applyBorder="1" applyAlignment="1">
      <alignment horizontal="left" vertical="center"/>
    </xf>
    <xf numFmtId="189" fontId="44" fillId="0" borderId="81" xfId="50" applyNumberFormat="1" applyFont="1" applyFill="1" applyBorder="1" applyAlignment="1">
      <alignment horizontal="right" vertical="center"/>
    </xf>
    <xf numFmtId="189" fontId="44" fillId="0" borderId="28" xfId="50" applyNumberFormat="1" applyFont="1" applyFill="1" applyBorder="1" applyAlignment="1">
      <alignment horizontal="right" vertical="center"/>
    </xf>
    <xf numFmtId="182" fontId="44" fillId="0" borderId="82" xfId="0" applyNumberFormat="1" applyFont="1" applyFill="1" applyBorder="1" applyAlignment="1">
      <alignment vertical="center"/>
    </xf>
    <xf numFmtId="221" fontId="9" fillId="0" borderId="0" xfId="0" applyNumberFormat="1" applyFont="1" applyFill="1" applyBorder="1" applyAlignment="1">
      <alignment vertical="center"/>
    </xf>
    <xf numFmtId="221" fontId="9" fillId="0" borderId="80" xfId="0" applyNumberFormat="1" applyFont="1" applyFill="1" applyBorder="1" applyAlignment="1">
      <alignment horizontal="center" vertical="center"/>
    </xf>
    <xf numFmtId="219" fontId="9" fillId="0" borderId="0" xfId="0" applyNumberFormat="1" applyFont="1" applyFill="1" applyBorder="1" applyAlignment="1">
      <alignment vertical="center"/>
    </xf>
    <xf numFmtId="219" fontId="9" fillId="0" borderId="80" xfId="0" applyNumberFormat="1" applyFont="1" applyFill="1" applyBorder="1" applyAlignment="1">
      <alignment horizontal="center" vertical="center"/>
    </xf>
    <xf numFmtId="182" fontId="44" fillId="0" borderId="82" xfId="0" applyNumberFormat="1" applyFont="1" applyFill="1" applyBorder="1" applyAlignment="1">
      <alignment horizontal="right" vertical="center"/>
    </xf>
    <xf numFmtId="0" fontId="9" fillId="0" borderId="15" xfId="0" applyNumberFormat="1" applyFont="1" applyFill="1" applyBorder="1" applyAlignment="1">
      <alignment horizontal="center" vertical="center"/>
    </xf>
    <xf numFmtId="38" fontId="44" fillId="0" borderId="17" xfId="0" applyNumberFormat="1" applyFont="1" applyFill="1" applyBorder="1" applyAlignment="1">
      <alignment horizontal="left" vertical="center"/>
    </xf>
    <xf numFmtId="189" fontId="44" fillId="0" borderId="17" xfId="50" applyNumberFormat="1" applyFont="1" applyFill="1" applyBorder="1" applyAlignment="1">
      <alignment horizontal="right" vertical="center"/>
    </xf>
    <xf numFmtId="189" fontId="44" fillId="0" borderId="61" xfId="50" applyNumberFormat="1" applyFont="1" applyFill="1" applyBorder="1" applyAlignment="1">
      <alignment horizontal="right" vertical="center"/>
    </xf>
    <xf numFmtId="182" fontId="44" fillId="0" borderId="76" xfId="0" applyNumberFormat="1" applyFont="1" applyFill="1" applyBorder="1" applyAlignment="1">
      <alignment vertical="center"/>
    </xf>
    <xf numFmtId="38" fontId="9" fillId="0" borderId="17" xfId="0" applyNumberFormat="1" applyFont="1" applyFill="1" applyBorder="1" applyAlignment="1">
      <alignment horizontal="left" vertical="center"/>
    </xf>
    <xf numFmtId="189" fontId="9" fillId="0" borderId="17" xfId="50" applyNumberFormat="1" applyFont="1" applyFill="1" applyBorder="1" applyAlignment="1">
      <alignment horizontal="right" vertical="center"/>
    </xf>
    <xf numFmtId="182" fontId="9" fillId="0" borderId="76" xfId="0" applyNumberFormat="1" applyFont="1" applyFill="1" applyBorder="1" applyAlignment="1">
      <alignment vertical="center"/>
    </xf>
    <xf numFmtId="182" fontId="9" fillId="0" borderId="76" xfId="0" applyNumberFormat="1" applyFont="1" applyFill="1" applyBorder="1" applyAlignment="1">
      <alignment horizontal="right" vertical="center"/>
    </xf>
    <xf numFmtId="182" fontId="44" fillId="0" borderId="76" xfId="0" applyNumberFormat="1" applyFont="1" applyFill="1" applyBorder="1" applyAlignment="1">
      <alignment horizontal="right" vertical="center"/>
    </xf>
    <xf numFmtId="0" fontId="9" fillId="0" borderId="29" xfId="0" applyNumberFormat="1" applyFont="1" applyFill="1" applyBorder="1" applyAlignment="1">
      <alignment horizontal="center" vertical="center"/>
    </xf>
    <xf numFmtId="38" fontId="9" fillId="0" borderId="30" xfId="0" applyNumberFormat="1" applyFont="1" applyFill="1" applyBorder="1" applyAlignment="1">
      <alignment horizontal="left" vertical="center"/>
    </xf>
    <xf numFmtId="189" fontId="9" fillId="0" borderId="30" xfId="50" applyNumberFormat="1" applyFont="1" applyFill="1" applyBorder="1" applyAlignment="1">
      <alignment horizontal="right" vertical="center"/>
    </xf>
    <xf numFmtId="182" fontId="9" fillId="0" borderId="83" xfId="0" applyNumberFormat="1" applyFont="1" applyFill="1" applyBorder="1" applyAlignment="1">
      <alignment vertical="center"/>
    </xf>
    <xf numFmtId="182" fontId="9" fillId="0" borderId="83" xfId="0" applyNumberFormat="1" applyFont="1" applyFill="1" applyBorder="1" applyAlignment="1">
      <alignment horizontal="right" vertical="center"/>
    </xf>
    <xf numFmtId="41" fontId="10" fillId="0" borderId="11" xfId="0" applyNumberFormat="1" applyFont="1" applyFill="1" applyBorder="1" applyAlignment="1">
      <alignment horizontal="center" vertical="center"/>
    </xf>
    <xf numFmtId="41" fontId="0" fillId="0" borderId="46" xfId="0" applyNumberFormat="1" applyFont="1" applyFill="1" applyBorder="1" applyAlignment="1">
      <alignment horizontal="right"/>
    </xf>
    <xf numFmtId="41" fontId="0" fillId="0" borderId="27" xfId="0" applyNumberFormat="1" applyFont="1" applyFill="1" applyBorder="1" applyAlignment="1">
      <alignment horizontal="right"/>
    </xf>
    <xf numFmtId="41" fontId="0" fillId="0" borderId="28" xfId="0" applyNumberFormat="1" applyFont="1" applyFill="1" applyBorder="1" applyAlignment="1">
      <alignment horizontal="right"/>
    </xf>
    <xf numFmtId="41" fontId="0" fillId="0" borderId="84" xfId="0" applyNumberFormat="1" applyFont="1" applyFill="1" applyBorder="1" applyAlignment="1">
      <alignment horizontal="right"/>
    </xf>
    <xf numFmtId="41" fontId="0" fillId="0" borderId="47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0" fillId="0" borderId="71" xfId="0" applyNumberFormat="1" applyFont="1" applyFill="1" applyBorder="1" applyAlignment="1">
      <alignment horizontal="right"/>
    </xf>
    <xf numFmtId="41" fontId="0" fillId="0" borderId="85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right"/>
    </xf>
    <xf numFmtId="41" fontId="0" fillId="0" borderId="78" xfId="0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76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41" fontId="0" fillId="0" borderId="86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31" xfId="0" applyNumberFormat="1" applyFont="1" applyFill="1" applyBorder="1" applyAlignment="1">
      <alignment horizontal="right"/>
    </xf>
    <xf numFmtId="41" fontId="17" fillId="0" borderId="27" xfId="71" applyNumberFormat="1" applyFont="1" applyFill="1" applyBorder="1" applyAlignment="1">
      <alignment horizontal="right"/>
      <protection/>
    </xf>
    <xf numFmtId="41" fontId="17" fillId="0" borderId="31" xfId="71" applyNumberFormat="1" applyFont="1" applyFill="1" applyBorder="1" applyAlignment="1">
      <alignment horizontal="right"/>
      <protection/>
    </xf>
    <xf numFmtId="41" fontId="17" fillId="0" borderId="28" xfId="71" applyNumberFormat="1" applyFont="1" applyFill="1" applyBorder="1" applyAlignment="1">
      <alignment horizontal="right"/>
      <protection/>
    </xf>
    <xf numFmtId="41" fontId="17" fillId="0" borderId="84" xfId="71" applyNumberFormat="1" applyFont="1" applyFill="1" applyBorder="1" applyAlignment="1">
      <alignment horizontal="right"/>
      <protection/>
    </xf>
    <xf numFmtId="41" fontId="17" fillId="0" borderId="17" xfId="71" applyNumberFormat="1" applyFont="1" applyFill="1" applyBorder="1" applyAlignment="1">
      <alignment horizontal="right"/>
      <protection/>
    </xf>
    <xf numFmtId="41" fontId="17" fillId="0" borderId="71" xfId="71" applyNumberFormat="1" applyFont="1" applyFill="1" applyBorder="1" applyAlignment="1">
      <alignment horizontal="right"/>
      <protection/>
    </xf>
    <xf numFmtId="41" fontId="17" fillId="0" borderId="0" xfId="71" applyNumberFormat="1" applyFont="1" applyFill="1" applyBorder="1" applyAlignment="1">
      <alignment horizontal="right"/>
      <protection/>
    </xf>
    <xf numFmtId="0" fontId="17" fillId="0" borderId="0" xfId="71" applyFont="1" applyFill="1">
      <alignment/>
      <protection/>
    </xf>
    <xf numFmtId="0" fontId="10" fillId="0" borderId="30" xfId="0" applyNumberFormat="1" applyFont="1" applyFill="1" applyBorder="1" applyAlignment="1">
      <alignment horizontal="center" vertical="center" shrinkToFit="1"/>
    </xf>
    <xf numFmtId="0" fontId="10" fillId="0" borderId="62" xfId="0" applyNumberFormat="1" applyFont="1" applyFill="1" applyBorder="1" applyAlignment="1">
      <alignment horizontal="center" vertical="center" shrinkToFit="1"/>
    </xf>
    <xf numFmtId="212" fontId="10" fillId="0" borderId="18" xfId="0" applyNumberFormat="1" applyFont="1" applyFill="1" applyBorder="1" applyAlignment="1">
      <alignment horizontal="right"/>
    </xf>
    <xf numFmtId="212" fontId="10" fillId="0" borderId="73" xfId="0" applyNumberFormat="1" applyFont="1" applyFill="1" applyBorder="1" applyAlignment="1">
      <alignment horizontal="right"/>
    </xf>
    <xf numFmtId="41" fontId="0" fillId="0" borderId="60" xfId="0" applyNumberFormat="1" applyFont="1" applyFill="1" applyBorder="1" applyAlignment="1">
      <alignment horizontal="right"/>
    </xf>
    <xf numFmtId="214" fontId="0" fillId="0" borderId="17" xfId="0" applyNumberFormat="1" applyFont="1" applyFill="1" applyBorder="1" applyAlignment="1">
      <alignment horizontal="right"/>
    </xf>
    <xf numFmtId="214" fontId="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1" fontId="14" fillId="0" borderId="78" xfId="0" applyNumberFormat="1" applyFont="1" applyFill="1" applyBorder="1" applyAlignment="1">
      <alignment horizontal="right" vertical="center" shrinkToFit="1"/>
    </xf>
    <xf numFmtId="212" fontId="14" fillId="0" borderId="78" xfId="0" applyNumberFormat="1" applyFont="1" applyFill="1" applyBorder="1" applyAlignment="1">
      <alignment horizontal="right" vertical="center" shrinkToFit="1"/>
    </xf>
    <xf numFmtId="212" fontId="14" fillId="0" borderId="17" xfId="0" applyNumberFormat="1" applyFont="1" applyFill="1" applyBorder="1" applyAlignment="1">
      <alignment horizontal="right" vertical="center" shrinkToFit="1"/>
    </xf>
    <xf numFmtId="41" fontId="14" fillId="0" borderId="17" xfId="0" applyNumberFormat="1" applyFont="1" applyFill="1" applyBorder="1" applyAlignment="1">
      <alignment horizontal="right" vertical="center" shrinkToFit="1"/>
    </xf>
    <xf numFmtId="0" fontId="14" fillId="0" borderId="17" xfId="0" applyFont="1" applyFill="1" applyBorder="1" applyAlignment="1">
      <alignment horizontal="right" shrinkToFit="1"/>
    </xf>
    <xf numFmtId="0" fontId="14" fillId="0" borderId="12" xfId="0" applyFont="1" applyFill="1" applyBorder="1" applyAlignment="1">
      <alignment horizontal="right" shrinkToFit="1"/>
    </xf>
    <xf numFmtId="41" fontId="10" fillId="0" borderId="87" xfId="0" applyNumberFormat="1" applyFont="1" applyFill="1" applyBorder="1" applyAlignment="1">
      <alignment horizontal="centerContinuous" vertical="center" shrinkToFit="1"/>
    </xf>
    <xf numFmtId="41" fontId="10" fillId="0" borderId="88" xfId="0" applyNumberFormat="1" applyFont="1" applyFill="1" applyBorder="1" applyAlignment="1">
      <alignment horizontal="centerContinuous" vertical="center" shrinkToFit="1"/>
    </xf>
    <xf numFmtId="0" fontId="10" fillId="0" borderId="87" xfId="70" applyNumberFormat="1" applyFont="1" applyFill="1" applyBorder="1" applyAlignment="1">
      <alignment horizontal="centerContinuous" vertical="center" wrapText="1"/>
      <protection/>
    </xf>
    <xf numFmtId="0" fontId="10" fillId="0" borderId="88" xfId="70" applyNumberFormat="1" applyFont="1" applyFill="1" applyBorder="1" applyAlignment="1">
      <alignment horizontal="centerContinuous" vertical="center" shrinkToFit="1"/>
      <protection/>
    </xf>
    <xf numFmtId="0" fontId="10" fillId="0" borderId="0" xfId="70" applyNumberFormat="1" applyFont="1" applyFill="1" applyAlignment="1">
      <alignment wrapText="1"/>
      <protection/>
    </xf>
    <xf numFmtId="0" fontId="9" fillId="0" borderId="29" xfId="70" applyNumberFormat="1" applyFont="1" applyFill="1" applyBorder="1" applyAlignment="1">
      <alignment horizontal="center" vertical="center" shrinkToFit="1"/>
      <protection/>
    </xf>
    <xf numFmtId="0" fontId="9" fillId="0" borderId="30" xfId="70" applyNumberFormat="1" applyFont="1" applyFill="1" applyBorder="1" applyAlignment="1">
      <alignment horizontal="center" vertical="center" shrinkToFit="1"/>
      <protection/>
    </xf>
    <xf numFmtId="188" fontId="14" fillId="0" borderId="15" xfId="70" applyNumberFormat="1" applyFont="1" applyFill="1" applyBorder="1" applyAlignment="1">
      <alignment horizontal="right" vertical="top"/>
      <protection/>
    </xf>
    <xf numFmtId="212" fontId="14" fillId="0" borderId="17" xfId="70" applyNumberFormat="1" applyFont="1" applyFill="1" applyBorder="1" applyAlignment="1">
      <alignment horizontal="right" vertical="top"/>
      <protection/>
    </xf>
    <xf numFmtId="188" fontId="14" fillId="0" borderId="17" xfId="70" applyNumberFormat="1" applyFont="1" applyFill="1" applyBorder="1" applyAlignment="1">
      <alignment horizontal="right" vertical="top"/>
      <protection/>
    </xf>
    <xf numFmtId="182" fontId="14" fillId="0" borderId="12" xfId="70" applyNumberFormat="1" applyFont="1" applyFill="1" applyBorder="1" applyAlignment="1">
      <alignment horizontal="right" vertical="top"/>
      <protection/>
    </xf>
    <xf numFmtId="0" fontId="10" fillId="0" borderId="89" xfId="70" applyNumberFormat="1" applyFont="1" applyFill="1" applyBorder="1" applyAlignment="1">
      <alignment horizontal="centerContinuous" vertical="center" wrapText="1"/>
      <protection/>
    </xf>
    <xf numFmtId="0" fontId="10" fillId="0" borderId="88" xfId="70" applyNumberFormat="1" applyFont="1" applyFill="1" applyBorder="1" applyAlignment="1">
      <alignment horizontal="centerContinuous" vertical="center" wrapText="1"/>
      <protection/>
    </xf>
    <xf numFmtId="41" fontId="10" fillId="0" borderId="17" xfId="70" applyNumberFormat="1" applyFont="1" applyFill="1" applyBorder="1" applyAlignment="1">
      <alignment horizontal="right"/>
      <protection/>
    </xf>
    <xf numFmtId="222" fontId="10" fillId="0" borderId="17" xfId="70" applyNumberFormat="1" applyFont="1" applyFill="1" applyBorder="1" applyAlignment="1">
      <alignment horizontal="right"/>
      <protection/>
    </xf>
    <xf numFmtId="210" fontId="0" fillId="0" borderId="15" xfId="70" applyNumberFormat="1" applyFont="1" applyFill="1" applyBorder="1" applyAlignment="1">
      <alignment horizontal="right"/>
      <protection/>
    </xf>
    <xf numFmtId="41" fontId="0" fillId="0" borderId="17" xfId="70" applyNumberFormat="1" applyFont="1" applyFill="1" applyBorder="1" applyAlignment="1">
      <alignment horizontal="right"/>
      <protection/>
    </xf>
    <xf numFmtId="212" fontId="0" fillId="0" borderId="17" xfId="70" applyNumberFormat="1" applyFont="1" applyFill="1" applyBorder="1" applyAlignment="1">
      <alignment horizontal="right"/>
      <protection/>
    </xf>
    <xf numFmtId="222" fontId="0" fillId="0" borderId="17" xfId="70" applyNumberFormat="1" applyFont="1" applyFill="1" applyBorder="1" applyAlignment="1">
      <alignment horizontal="right"/>
      <protection/>
    </xf>
    <xf numFmtId="210" fontId="0" fillId="0" borderId="17" xfId="70" applyNumberFormat="1" applyFont="1" applyFill="1" applyBorder="1" applyAlignment="1">
      <alignment horizontal="right"/>
      <protection/>
    </xf>
    <xf numFmtId="182" fontId="0" fillId="0" borderId="12" xfId="70" applyNumberFormat="1" applyFont="1" applyFill="1" applyBorder="1" applyAlignment="1">
      <alignment horizontal="right"/>
      <protection/>
    </xf>
    <xf numFmtId="41" fontId="10" fillId="0" borderId="77" xfId="50" applyNumberFormat="1" applyFont="1" applyFill="1" applyBorder="1" applyAlignment="1">
      <alignment horizontal="right"/>
    </xf>
    <xf numFmtId="41" fontId="10" fillId="0" borderId="0" xfId="50" applyNumberFormat="1" applyFont="1" applyFill="1" applyBorder="1" applyAlignment="1">
      <alignment horizontal="right"/>
    </xf>
    <xf numFmtId="41" fontId="10" fillId="0" borderId="40" xfId="50" applyNumberFormat="1" applyFont="1" applyFill="1" applyBorder="1" applyAlignment="1">
      <alignment horizontal="right"/>
    </xf>
    <xf numFmtId="41" fontId="10" fillId="0" borderId="41" xfId="50" applyNumberFormat="1" applyFont="1" applyFill="1" applyBorder="1" applyAlignment="1">
      <alignment horizontal="right"/>
    </xf>
    <xf numFmtId="41" fontId="10" fillId="0" borderId="4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56" xfId="0" applyFont="1" applyFill="1" applyBorder="1" applyAlignment="1">
      <alignment vertical="center"/>
    </xf>
    <xf numFmtId="41" fontId="0" fillId="0" borderId="56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distributed"/>
    </xf>
    <xf numFmtId="0" fontId="10" fillId="0" borderId="67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distributed"/>
    </xf>
    <xf numFmtId="0" fontId="10" fillId="0" borderId="11" xfId="0" applyFont="1" applyFill="1" applyBorder="1" applyAlignment="1">
      <alignment horizontal="centerContinuous" vertical="center"/>
    </xf>
    <xf numFmtId="41" fontId="10" fillId="0" borderId="67" xfId="0" applyNumberFormat="1" applyFont="1" applyFill="1" applyBorder="1" applyAlignment="1">
      <alignment vertical="center"/>
    </xf>
    <xf numFmtId="0" fontId="10" fillId="0" borderId="48" xfId="0" applyFont="1" applyBorder="1" applyAlignment="1">
      <alignment vertical="center"/>
    </xf>
    <xf numFmtId="41" fontId="10" fillId="0" borderId="90" xfId="0" applyNumberFormat="1" applyFont="1" applyFill="1" applyBorder="1" applyAlignment="1">
      <alignment/>
    </xf>
    <xf numFmtId="0" fontId="10" fillId="0" borderId="11" xfId="0" applyFont="1" applyBorder="1" applyAlignment="1">
      <alignment horizontal="centerContinuous" vertical="center"/>
    </xf>
    <xf numFmtId="41" fontId="10" fillId="0" borderId="48" xfId="0" applyNumberFormat="1" applyFont="1" applyFill="1" applyBorder="1" applyAlignment="1">
      <alignment vertical="center"/>
    </xf>
    <xf numFmtId="41" fontId="10" fillId="0" borderId="68" xfId="0" applyNumberFormat="1" applyFont="1" applyFill="1" applyBorder="1" applyAlignment="1">
      <alignment/>
    </xf>
    <xf numFmtId="41" fontId="10" fillId="0" borderId="70" xfId="0" applyNumberFormat="1" applyFont="1" applyFill="1" applyBorder="1" applyAlignment="1">
      <alignment/>
    </xf>
    <xf numFmtId="49" fontId="10" fillId="0" borderId="69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70" xfId="0" applyFont="1" applyFill="1" applyBorder="1" applyAlignment="1">
      <alignment/>
    </xf>
    <xf numFmtId="0" fontId="10" fillId="0" borderId="90" xfId="0" applyFont="1" applyFill="1" applyBorder="1" applyAlignment="1">
      <alignment/>
    </xf>
    <xf numFmtId="0" fontId="10" fillId="0" borderId="69" xfId="0" applyFont="1" applyFill="1" applyBorder="1" applyAlignment="1">
      <alignment horizontal="centerContinuous"/>
    </xf>
    <xf numFmtId="0" fontId="18" fillId="0" borderId="68" xfId="71" applyFont="1" applyFill="1" applyBorder="1">
      <alignment/>
      <protection/>
    </xf>
    <xf numFmtId="0" fontId="18" fillId="0" borderId="70" xfId="71" applyFont="1" applyFill="1" applyBorder="1">
      <alignment/>
      <protection/>
    </xf>
    <xf numFmtId="0" fontId="18" fillId="0" borderId="67" xfId="71" applyFont="1" applyFill="1" applyBorder="1" applyAlignment="1">
      <alignment vertical="center"/>
      <protection/>
    </xf>
    <xf numFmtId="0" fontId="18" fillId="0" borderId="48" xfId="71" applyFont="1" applyFill="1" applyBorder="1" applyAlignment="1">
      <alignment vertical="center"/>
      <protection/>
    </xf>
    <xf numFmtId="188" fontId="10" fillId="0" borderId="11" xfId="70" applyNumberFormat="1" applyFont="1" applyFill="1" applyBorder="1" applyAlignment="1">
      <alignment horizontal="right" vertical="top"/>
      <protection/>
    </xf>
    <xf numFmtId="188" fontId="0" fillId="0" borderId="11" xfId="70" applyNumberFormat="1" applyFont="1" applyFill="1" applyBorder="1" applyAlignment="1">
      <alignment horizontal="distributed"/>
      <protection/>
    </xf>
    <xf numFmtId="188" fontId="10" fillId="0" borderId="11" xfId="70" applyNumberFormat="1" applyFont="1" applyFill="1" applyBorder="1" applyAlignment="1">
      <alignment horizontal="distributed"/>
      <protection/>
    </xf>
    <xf numFmtId="188" fontId="10" fillId="0" borderId="19" xfId="70" applyNumberFormat="1" applyFont="1" applyFill="1" applyBorder="1" applyAlignment="1">
      <alignment horizontal="distributed"/>
      <protection/>
    </xf>
    <xf numFmtId="49" fontId="10" fillId="0" borderId="69" xfId="70" applyNumberFormat="1" applyFont="1" applyFill="1" applyBorder="1">
      <alignment/>
      <protection/>
    </xf>
    <xf numFmtId="0" fontId="10" fillId="0" borderId="90" xfId="70" applyFont="1" applyFill="1" applyBorder="1">
      <alignment/>
      <protection/>
    </xf>
    <xf numFmtId="0" fontId="9" fillId="0" borderId="91" xfId="70" applyFont="1" applyFill="1" applyBorder="1" applyAlignment="1">
      <alignment horizontal="right" vertical="top"/>
      <protection/>
    </xf>
    <xf numFmtId="49" fontId="10" fillId="0" borderId="41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distributed" vertical="top"/>
    </xf>
    <xf numFmtId="49" fontId="10" fillId="0" borderId="11" xfId="0" applyNumberFormat="1" applyFont="1" applyFill="1" applyBorder="1" applyAlignment="1">
      <alignment horizontal="distributed"/>
    </xf>
    <xf numFmtId="49" fontId="10" fillId="0" borderId="48" xfId="0" applyNumberFormat="1" applyFont="1" applyFill="1" applyBorder="1" applyAlignment="1">
      <alignment horizontal="distributed"/>
    </xf>
    <xf numFmtId="49" fontId="10" fillId="0" borderId="11" xfId="0" applyNumberFormat="1" applyFont="1" applyFill="1" applyBorder="1" applyAlignment="1">
      <alignment horizontal="distributed" wrapText="1"/>
    </xf>
    <xf numFmtId="49" fontId="10" fillId="0" borderId="41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shrinkToFit="1"/>
    </xf>
    <xf numFmtId="0" fontId="10" fillId="0" borderId="69" xfId="0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7" fillId="0" borderId="69" xfId="0" applyFont="1" applyFill="1" applyBorder="1" applyAlignment="1">
      <alignment horizontal="centerContinuous"/>
    </xf>
    <xf numFmtId="0" fontId="7" fillId="0" borderId="70" xfId="0" applyFont="1" applyFill="1" applyBorder="1" applyAlignment="1">
      <alignment/>
    </xf>
    <xf numFmtId="0" fontId="7" fillId="0" borderId="69" xfId="0" applyFont="1" applyFill="1" applyBorder="1" applyAlignment="1">
      <alignment/>
    </xf>
    <xf numFmtId="49" fontId="7" fillId="0" borderId="69" xfId="0" applyNumberFormat="1" applyFont="1" applyFill="1" applyBorder="1" applyAlignment="1">
      <alignment/>
    </xf>
    <xf numFmtId="0" fontId="7" fillId="0" borderId="90" xfId="0" applyFont="1" applyFill="1" applyBorder="1" applyAlignment="1">
      <alignment/>
    </xf>
    <xf numFmtId="41" fontId="10" fillId="0" borderId="69" xfId="0" applyNumberFormat="1" applyFont="1" applyFill="1" applyBorder="1" applyAlignment="1">
      <alignment horizontal="centerContinuous"/>
    </xf>
    <xf numFmtId="41" fontId="10" fillId="0" borderId="69" xfId="0" applyNumberFormat="1" applyFont="1" applyFill="1" applyBorder="1" applyAlignment="1">
      <alignment/>
    </xf>
    <xf numFmtId="0" fontId="10" fillId="0" borderId="91" xfId="0" applyFont="1" applyFill="1" applyBorder="1" applyAlignment="1">
      <alignment horizontal="center"/>
    </xf>
    <xf numFmtId="0" fontId="10" fillId="0" borderId="69" xfId="70" applyFont="1" applyFill="1" applyBorder="1">
      <alignment/>
      <protection/>
    </xf>
    <xf numFmtId="0" fontId="10" fillId="0" borderId="61" xfId="0" applyNumberFormat="1" applyFont="1" applyFill="1" applyBorder="1" applyAlignment="1" quotePrefix="1">
      <alignment horizontal="center" vertical="center"/>
    </xf>
    <xf numFmtId="0" fontId="10" fillId="0" borderId="6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 horizontal="left" vertical="center"/>
    </xf>
    <xf numFmtId="189" fontId="9" fillId="0" borderId="0" xfId="5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41" fontId="0" fillId="0" borderId="0" xfId="65" applyNumberFormat="1" applyFont="1" applyFill="1" applyBorder="1" applyAlignment="1">
      <alignment horizontal="right"/>
      <protection/>
    </xf>
    <xf numFmtId="41" fontId="10" fillId="0" borderId="0" xfId="65" applyNumberFormat="1" applyFont="1" applyFill="1" applyBorder="1" applyAlignment="1">
      <alignment horizontal="right"/>
      <protection/>
    </xf>
    <xf numFmtId="41" fontId="0" fillId="0" borderId="60" xfId="70" applyNumberFormat="1" applyFont="1" applyFill="1" applyBorder="1" applyAlignment="1">
      <alignment horizontal="right"/>
      <protection/>
    </xf>
    <xf numFmtId="41" fontId="10" fillId="0" borderId="60" xfId="70" applyNumberFormat="1" applyFont="1" applyFill="1" applyBorder="1" applyAlignment="1">
      <alignment horizontal="right"/>
      <protection/>
    </xf>
    <xf numFmtId="41" fontId="10" fillId="0" borderId="15" xfId="70" applyNumberFormat="1" applyFont="1" applyFill="1" applyBorder="1" applyAlignment="1">
      <alignment horizontal="right"/>
      <protection/>
    </xf>
    <xf numFmtId="41" fontId="10" fillId="0" borderId="12" xfId="70" applyNumberFormat="1" applyFont="1" applyFill="1" applyBorder="1" applyAlignment="1">
      <alignment horizontal="right"/>
      <protection/>
    </xf>
    <xf numFmtId="0" fontId="10" fillId="0" borderId="0" xfId="0" applyNumberFormat="1" applyFont="1" applyFill="1" applyBorder="1" applyAlignment="1">
      <alignment shrinkToFit="1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 shrinkToFit="1"/>
    </xf>
    <xf numFmtId="0" fontId="0" fillId="0" borderId="56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 shrinkToFit="1"/>
    </xf>
    <xf numFmtId="41" fontId="0" fillId="0" borderId="46" xfId="0" applyNumberFormat="1" applyFont="1" applyFill="1" applyBorder="1" applyAlignment="1">
      <alignment horizontal="right"/>
    </xf>
    <xf numFmtId="41" fontId="0" fillId="0" borderId="27" xfId="0" applyNumberFormat="1" applyFont="1" applyFill="1" applyBorder="1" applyAlignment="1">
      <alignment horizontal="right" shrinkToFit="1"/>
    </xf>
    <xf numFmtId="41" fontId="0" fillId="0" borderId="28" xfId="0" applyNumberFormat="1" applyFont="1" applyFill="1" applyBorder="1" applyAlignment="1">
      <alignment horizontal="right"/>
    </xf>
    <xf numFmtId="41" fontId="0" fillId="0" borderId="8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41" fontId="0" fillId="0" borderId="11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0" fillId="0" borderId="76" xfId="0" applyNumberFormat="1" applyFont="1" applyFill="1" applyBorder="1" applyAlignment="1">
      <alignment horizontal="right"/>
    </xf>
    <xf numFmtId="197" fontId="0" fillId="0" borderId="0" xfId="0" applyNumberFormat="1" applyFont="1" applyFill="1" applyBorder="1" applyAlignment="1" quotePrefix="1">
      <alignment/>
    </xf>
    <xf numFmtId="197" fontId="0" fillId="0" borderId="11" xfId="0" applyNumberFormat="1" applyFont="1" applyFill="1" applyBorder="1" applyAlignment="1">
      <alignment shrinkToFit="1"/>
    </xf>
    <xf numFmtId="41" fontId="0" fillId="0" borderId="11" xfId="0" applyNumberFormat="1" applyFont="1" applyFill="1" applyBorder="1" applyAlignment="1" quotePrefix="1">
      <alignment horizontal="right"/>
    </xf>
    <xf numFmtId="41" fontId="0" fillId="0" borderId="15" xfId="0" applyNumberFormat="1" applyFont="1" applyFill="1" applyBorder="1" applyAlignment="1" quotePrefix="1">
      <alignment horizontal="right"/>
    </xf>
    <xf numFmtId="41" fontId="0" fillId="0" borderId="17" xfId="0" applyNumberFormat="1" applyFont="1" applyFill="1" applyBorder="1" applyAlignment="1" quotePrefix="1">
      <alignment horizontal="right"/>
    </xf>
    <xf numFmtId="41" fontId="0" fillId="0" borderId="76" xfId="0" applyNumberFormat="1" applyFont="1" applyFill="1" applyBorder="1" applyAlignment="1" quotePrefix="1">
      <alignment horizontal="right"/>
    </xf>
    <xf numFmtId="41" fontId="0" fillId="0" borderId="0" xfId="0" applyNumberFormat="1" applyFont="1" applyFill="1" applyBorder="1" applyAlignment="1" quotePrefix="1">
      <alignment horizontal="right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76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60" xfId="0" applyNumberFormat="1" applyFont="1" applyFill="1" applyBorder="1" applyAlignment="1" quotePrefix="1">
      <alignment horizontal="right" vertical="center"/>
    </xf>
    <xf numFmtId="41" fontId="0" fillId="0" borderId="78" xfId="0" applyNumberFormat="1" applyFont="1" applyFill="1" applyBorder="1" applyAlignment="1" quotePrefix="1">
      <alignment horizontal="right" vertical="center"/>
    </xf>
    <xf numFmtId="41" fontId="0" fillId="0" borderId="76" xfId="0" applyNumberFormat="1" applyFont="1" applyFill="1" applyBorder="1" applyAlignment="1" quotePrefix="1">
      <alignment horizontal="right" vertical="center"/>
    </xf>
    <xf numFmtId="41" fontId="0" fillId="0" borderId="11" xfId="0" applyNumberFormat="1" applyFont="1" applyFill="1" applyBorder="1" applyAlignment="1" quotePrefix="1">
      <alignment horizontal="right" vertical="center"/>
    </xf>
    <xf numFmtId="41" fontId="0" fillId="0" borderId="15" xfId="0" applyNumberFormat="1" applyFont="1" applyFill="1" applyBorder="1" applyAlignment="1" quotePrefix="1">
      <alignment horizontal="right" vertical="center"/>
    </xf>
    <xf numFmtId="41" fontId="0" fillId="0" borderId="17" xfId="0" applyNumberFormat="1" applyFont="1" applyFill="1" applyBorder="1" applyAlignment="1" quotePrefix="1">
      <alignment horizontal="right" vertical="center"/>
    </xf>
    <xf numFmtId="0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 quotePrefix="1">
      <alignment shrinkToFit="1"/>
    </xf>
    <xf numFmtId="41" fontId="0" fillId="0" borderId="0" xfId="0" applyNumberFormat="1" applyFont="1" applyFill="1" applyBorder="1" applyAlignment="1" quotePrefix="1">
      <alignment horizontal="right" vertical="center"/>
    </xf>
    <xf numFmtId="49" fontId="0" fillId="0" borderId="4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/>
    </xf>
    <xf numFmtId="49" fontId="10" fillId="0" borderId="11" xfId="0" applyNumberFormat="1" applyFont="1" applyFill="1" applyBorder="1" applyAlignment="1">
      <alignment horizontal="distributed" shrinkToFit="1"/>
    </xf>
    <xf numFmtId="0" fontId="15" fillId="0" borderId="41" xfId="0" applyFont="1" applyFill="1" applyBorder="1" applyAlignment="1">
      <alignment/>
    </xf>
    <xf numFmtId="0" fontId="15" fillId="0" borderId="41" xfId="0" applyFont="1" applyFill="1" applyBorder="1" applyAlignment="1">
      <alignment horizontal="right"/>
    </xf>
    <xf numFmtId="0" fontId="0" fillId="0" borderId="56" xfId="0" applyFont="1" applyFill="1" applyBorder="1" applyAlignment="1">
      <alignment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vertical="center"/>
    </xf>
    <xf numFmtId="41" fontId="0" fillId="0" borderId="5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1" fontId="0" fillId="0" borderId="0" xfId="5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1" fontId="0" fillId="0" borderId="56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/>
    </xf>
    <xf numFmtId="41" fontId="10" fillId="0" borderId="78" xfId="0" applyNumberFormat="1" applyFont="1" applyFill="1" applyBorder="1" applyAlignment="1">
      <alignment horizontal="center" vertical="center"/>
    </xf>
    <xf numFmtId="0" fontId="18" fillId="0" borderId="0" xfId="71" applyFont="1" applyFill="1" applyBorder="1">
      <alignment/>
      <protection/>
    </xf>
    <xf numFmtId="0" fontId="41" fillId="0" borderId="0" xfId="71" applyFont="1" applyFill="1" applyBorder="1" applyAlignment="1">
      <alignment/>
      <protection/>
    </xf>
    <xf numFmtId="41" fontId="43" fillId="0" borderId="0" xfId="0" applyNumberFormat="1" applyFont="1" applyFill="1" applyBorder="1" applyAlignment="1">
      <alignment horizontal="right" vertical="center"/>
    </xf>
    <xf numFmtId="41" fontId="10" fillId="0" borderId="17" xfId="0" applyNumberFormat="1" applyFont="1" applyFill="1" applyBorder="1" applyAlignment="1">
      <alignment horizontal="center" vertical="center" shrinkToFit="1"/>
    </xf>
    <xf numFmtId="0" fontId="10" fillId="0" borderId="17" xfId="0" applyNumberFormat="1" applyFont="1" applyFill="1" applyBorder="1" applyAlignment="1">
      <alignment horizontal="center" vertical="center" shrinkToFit="1"/>
    </xf>
    <xf numFmtId="41" fontId="0" fillId="0" borderId="0" xfId="0" applyNumberFormat="1" applyFill="1" applyBorder="1" applyAlignment="1">
      <alignment horizontal="right"/>
    </xf>
    <xf numFmtId="0" fontId="10" fillId="0" borderId="48" xfId="0" applyFont="1" applyFill="1" applyBorder="1" applyAlignment="1">
      <alignment horizontal="distributed" vertical="center"/>
    </xf>
    <xf numFmtId="187" fontId="0" fillId="0" borderId="15" xfId="0" applyNumberFormat="1" applyFont="1" applyFill="1" applyBorder="1" applyAlignment="1">
      <alignment horizontal="right" shrinkToFit="1"/>
    </xf>
    <xf numFmtId="187" fontId="0" fillId="0" borderId="0" xfId="0" applyNumberFormat="1" applyFont="1" applyFill="1" applyAlignment="1">
      <alignment horizontal="right" shrinkToFit="1"/>
    </xf>
    <xf numFmtId="41" fontId="10" fillId="0" borderId="92" xfId="0" applyNumberFormat="1" applyFont="1" applyFill="1" applyBorder="1" applyAlignment="1">
      <alignment horizontal="center" vertical="center"/>
    </xf>
    <xf numFmtId="41" fontId="10" fillId="0" borderId="93" xfId="0" applyNumberFormat="1" applyFont="1" applyFill="1" applyBorder="1" applyAlignment="1">
      <alignment horizontal="center" vertical="center"/>
    </xf>
    <xf numFmtId="41" fontId="10" fillId="0" borderId="94" xfId="0" applyNumberFormat="1" applyFont="1" applyFill="1" applyBorder="1" applyAlignment="1">
      <alignment horizontal="center" vertical="center"/>
    </xf>
    <xf numFmtId="41" fontId="10" fillId="0" borderId="28" xfId="0" applyNumberFormat="1" applyFont="1" applyFill="1" applyBorder="1" applyAlignment="1">
      <alignment horizontal="center" vertical="center"/>
    </xf>
    <xf numFmtId="41" fontId="10" fillId="0" borderId="3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right"/>
    </xf>
    <xf numFmtId="0" fontId="10" fillId="0" borderId="67" xfId="0" applyFont="1" applyFill="1" applyBorder="1" applyAlignment="1">
      <alignment horizontal="distributed" vertical="center"/>
    </xf>
    <xf numFmtId="41" fontId="10" fillId="0" borderId="10" xfId="0" applyNumberFormat="1" applyFont="1" applyFill="1" applyBorder="1" applyAlignment="1">
      <alignment horizontal="center" vertical="center" wrapText="1"/>
    </xf>
    <xf numFmtId="41" fontId="10" fillId="0" borderId="77" xfId="0" applyNumberFormat="1" applyFont="1" applyFill="1" applyBorder="1" applyAlignment="1">
      <alignment horizontal="center" vertical="center" wrapText="1"/>
    </xf>
    <xf numFmtId="41" fontId="10" fillId="0" borderId="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1" fontId="10" fillId="0" borderId="56" xfId="0" applyNumberFormat="1" applyFont="1" applyFill="1" applyBorder="1" applyAlignment="1">
      <alignment horizontal="center" vertical="center"/>
    </xf>
    <xf numFmtId="41" fontId="10" fillId="0" borderId="46" xfId="0" applyNumberFormat="1" applyFont="1" applyFill="1" applyBorder="1" applyAlignment="1">
      <alignment horizontal="center" vertical="center"/>
    </xf>
    <xf numFmtId="41" fontId="10" fillId="0" borderId="48" xfId="0" applyNumberFormat="1" applyFont="1" applyFill="1" applyBorder="1" applyAlignment="1">
      <alignment horizontal="center" vertical="center"/>
    </xf>
    <xf numFmtId="41" fontId="10" fillId="0" borderId="58" xfId="0" applyNumberFormat="1" applyFont="1" applyFill="1" applyBorder="1" applyAlignment="1">
      <alignment horizontal="center" vertical="center" wrapText="1"/>
    </xf>
    <xf numFmtId="189" fontId="10" fillId="0" borderId="0" xfId="0" applyNumberFormat="1" applyFont="1" applyFill="1" applyAlignment="1">
      <alignment shrinkToFit="1"/>
    </xf>
    <xf numFmtId="0" fontId="20" fillId="0" borderId="41" xfId="0" applyFont="1" applyFill="1" applyBorder="1" applyAlignment="1">
      <alignment horizontal="centerContinuous" vertical="center" shrinkToFit="1"/>
    </xf>
    <xf numFmtId="189" fontId="9" fillId="0" borderId="33" xfId="0" applyNumberFormat="1" applyFont="1" applyFill="1" applyBorder="1" applyAlignment="1">
      <alignment horizontal="center" vertical="center" shrinkToFit="1"/>
    </xf>
    <xf numFmtId="189" fontId="44" fillId="0" borderId="81" xfId="50" applyNumberFormat="1" applyFont="1" applyFill="1" applyBorder="1" applyAlignment="1">
      <alignment horizontal="right" vertical="center" shrinkToFit="1"/>
    </xf>
    <xf numFmtId="189" fontId="44" fillId="0" borderId="28" xfId="50" applyNumberFormat="1" applyFont="1" applyFill="1" applyBorder="1" applyAlignment="1">
      <alignment horizontal="right" vertical="center" shrinkToFit="1"/>
    </xf>
    <xf numFmtId="189" fontId="9" fillId="0" borderId="17" xfId="50" applyNumberFormat="1" applyFont="1" applyFill="1" applyBorder="1" applyAlignment="1">
      <alignment horizontal="right" vertical="center" shrinkToFit="1"/>
    </xf>
    <xf numFmtId="189" fontId="9" fillId="0" borderId="61" xfId="50" applyNumberFormat="1" applyFont="1" applyFill="1" applyBorder="1" applyAlignment="1">
      <alignment horizontal="right" vertical="center" shrinkToFit="1"/>
    </xf>
    <xf numFmtId="41" fontId="10" fillId="0" borderId="41" xfId="0" applyNumberFormat="1" applyFont="1" applyFill="1" applyBorder="1" applyAlignment="1">
      <alignment horizontal="center" vertical="center"/>
    </xf>
    <xf numFmtId="41" fontId="10" fillId="0" borderId="38" xfId="0" applyNumberFormat="1" applyFont="1" applyFill="1" applyBorder="1" applyAlignment="1">
      <alignment horizontal="center" vertical="center"/>
    </xf>
    <xf numFmtId="41" fontId="10" fillId="0" borderId="39" xfId="0" applyNumberFormat="1" applyFont="1" applyFill="1" applyBorder="1" applyAlignment="1">
      <alignment horizontal="center" vertical="center"/>
    </xf>
    <xf numFmtId="41" fontId="10" fillId="0" borderId="42" xfId="0" applyNumberFormat="1" applyFont="1" applyFill="1" applyBorder="1" applyAlignment="1">
      <alignment horizontal="center" vertical="center"/>
    </xf>
    <xf numFmtId="189" fontId="44" fillId="0" borderId="17" xfId="50" applyNumberFormat="1" applyFont="1" applyFill="1" applyBorder="1" applyAlignment="1">
      <alignment horizontal="right" vertical="center" shrinkToFit="1"/>
    </xf>
    <xf numFmtId="189" fontId="9" fillId="0" borderId="30" xfId="50" applyNumberFormat="1" applyFont="1" applyFill="1" applyBorder="1" applyAlignment="1">
      <alignment horizontal="right" vertical="center" shrinkToFit="1"/>
    </xf>
    <xf numFmtId="189" fontId="10" fillId="0" borderId="56" xfId="0" applyNumberFormat="1" applyFont="1" applyFill="1" applyBorder="1" applyAlignment="1">
      <alignment shrinkToFi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41" fontId="10" fillId="0" borderId="71" xfId="0" applyNumberFormat="1" applyFont="1" applyFill="1" applyBorder="1" applyAlignment="1">
      <alignment horizontal="center" vertical="center"/>
    </xf>
    <xf numFmtId="41" fontId="10" fillId="0" borderId="26" xfId="0" applyNumberFormat="1" applyFont="1" applyFill="1" applyBorder="1" applyAlignment="1">
      <alignment horizontal="center" vertical="center"/>
    </xf>
    <xf numFmtId="41" fontId="10" fillId="0" borderId="20" xfId="0" applyNumberFormat="1" applyFont="1" applyFill="1" applyBorder="1" applyAlignment="1">
      <alignment horizontal="right"/>
    </xf>
    <xf numFmtId="41" fontId="10" fillId="0" borderId="92" xfId="0" applyNumberFormat="1" applyFont="1" applyFill="1" applyBorder="1" applyAlignment="1">
      <alignment horizontal="center" vertical="center" wrapText="1"/>
    </xf>
    <xf numFmtId="41" fontId="10" fillId="0" borderId="56" xfId="0" applyNumberFormat="1" applyFont="1" applyFill="1" applyBorder="1" applyAlignment="1">
      <alignment horizontal="center" vertical="center" wrapText="1"/>
    </xf>
    <xf numFmtId="41" fontId="10" fillId="0" borderId="47" xfId="0" applyNumberFormat="1" applyFont="1" applyFill="1" applyBorder="1" applyAlignment="1">
      <alignment horizontal="center" vertical="center" wrapText="1"/>
    </xf>
    <xf numFmtId="41" fontId="10" fillId="0" borderId="40" xfId="0" applyNumberFormat="1" applyFont="1" applyFill="1" applyBorder="1" applyAlignment="1">
      <alignment horizontal="center" vertical="center" wrapText="1"/>
    </xf>
    <xf numFmtId="41" fontId="10" fillId="0" borderId="41" xfId="0" applyNumberFormat="1" applyFont="1" applyFill="1" applyBorder="1" applyAlignment="1">
      <alignment horizontal="center" vertical="center" wrapText="1"/>
    </xf>
    <xf numFmtId="41" fontId="10" fillId="0" borderId="45" xfId="0" applyNumberFormat="1" applyFont="1" applyFill="1" applyBorder="1" applyAlignment="1">
      <alignment horizontal="center" vertical="center" wrapText="1"/>
    </xf>
    <xf numFmtId="41" fontId="10" fillId="0" borderId="69" xfId="0" applyNumberFormat="1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center" vertical="center"/>
    </xf>
    <xf numFmtId="41" fontId="10" fillId="0" borderId="40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41" fontId="10" fillId="0" borderId="67" xfId="0" applyNumberFormat="1" applyFont="1" applyFill="1" applyBorder="1" applyAlignment="1">
      <alignment horizontal="center" vertical="center"/>
    </xf>
    <xf numFmtId="41" fontId="10" fillId="0" borderId="58" xfId="0" applyNumberFormat="1" applyFont="1" applyFill="1" applyBorder="1" applyAlignment="1">
      <alignment horizontal="center" vertical="center"/>
    </xf>
    <xf numFmtId="41" fontId="10" fillId="0" borderId="66" xfId="0" applyNumberFormat="1" applyFont="1" applyFill="1" applyBorder="1" applyAlignment="1">
      <alignment/>
    </xf>
    <xf numFmtId="41" fontId="10" fillId="0" borderId="40" xfId="0" applyNumberFormat="1" applyFont="1" applyFill="1" applyBorder="1" applyAlignment="1">
      <alignment/>
    </xf>
    <xf numFmtId="41" fontId="10" fillId="0" borderId="45" xfId="0" applyNumberFormat="1" applyFont="1" applyFill="1" applyBorder="1" applyAlignment="1">
      <alignment/>
    </xf>
    <xf numFmtId="41" fontId="10" fillId="0" borderId="33" xfId="0" applyNumberFormat="1" applyFont="1" applyFill="1" applyBorder="1" applyAlignment="1">
      <alignment horizontal="center" vertical="center"/>
    </xf>
    <xf numFmtId="41" fontId="10" fillId="0" borderId="23" xfId="0" applyNumberFormat="1" applyFont="1" applyFill="1" applyBorder="1" applyAlignment="1">
      <alignment horizontal="center" vertical="center"/>
    </xf>
    <xf numFmtId="41" fontId="10" fillId="0" borderId="34" xfId="0" applyNumberFormat="1" applyFont="1" applyFill="1" applyBorder="1" applyAlignment="1">
      <alignment horizontal="center" vertical="center"/>
    </xf>
    <xf numFmtId="0" fontId="18" fillId="0" borderId="35" xfId="71" applyFont="1" applyFill="1" applyBorder="1" applyAlignment="1">
      <alignment horizontal="distributed" vertical="center"/>
      <protection/>
    </xf>
    <xf numFmtId="0" fontId="18" fillId="0" borderId="36" xfId="71" applyFont="1" applyFill="1" applyBorder="1" applyAlignment="1">
      <alignment horizontal="distributed" vertical="center"/>
      <protection/>
    </xf>
    <xf numFmtId="0" fontId="18" fillId="0" borderId="37" xfId="71" applyFont="1" applyFill="1" applyBorder="1" applyAlignment="1">
      <alignment horizontal="distributed" vertical="center"/>
      <protection/>
    </xf>
    <xf numFmtId="0" fontId="18" fillId="0" borderId="27" xfId="71" applyFont="1" applyFill="1" applyBorder="1" applyAlignment="1">
      <alignment horizontal="center" vertical="center"/>
      <protection/>
    </xf>
    <xf numFmtId="0" fontId="18" fillId="0" borderId="15" xfId="71" applyFont="1" applyFill="1" applyBorder="1">
      <alignment/>
      <protection/>
    </xf>
    <xf numFmtId="0" fontId="18" fillId="0" borderId="29" xfId="71" applyFont="1" applyFill="1" applyBorder="1">
      <alignment/>
      <protection/>
    </xf>
    <xf numFmtId="0" fontId="18" fillId="0" borderId="60" xfId="71" applyFont="1" applyFill="1" applyBorder="1" applyAlignment="1">
      <alignment horizontal="distributed" vertical="center"/>
      <protection/>
    </xf>
    <xf numFmtId="0" fontId="18" fillId="0" borderId="57" xfId="71" applyFont="1" applyFill="1" applyBorder="1" applyAlignment="1">
      <alignment horizontal="distributed" vertical="center"/>
      <protection/>
    </xf>
    <xf numFmtId="0" fontId="18" fillId="0" borderId="95" xfId="71" applyFont="1" applyFill="1" applyBorder="1" applyAlignment="1">
      <alignment horizontal="distributed" vertical="center"/>
      <protection/>
    </xf>
    <xf numFmtId="0" fontId="18" fillId="0" borderId="96" xfId="71" applyFont="1" applyFill="1" applyBorder="1">
      <alignment/>
      <protection/>
    </xf>
    <xf numFmtId="0" fontId="18" fillId="0" borderId="28" xfId="71" applyFont="1" applyFill="1" applyBorder="1" applyAlignment="1">
      <alignment horizontal="distributed" vertical="center"/>
      <protection/>
    </xf>
    <xf numFmtId="0" fontId="18" fillId="0" borderId="17" xfId="71" applyFont="1" applyFill="1" applyBorder="1">
      <alignment/>
      <protection/>
    </xf>
    <xf numFmtId="0" fontId="18" fillId="0" borderId="30" xfId="71" applyFont="1" applyFill="1" applyBorder="1">
      <alignment/>
      <protection/>
    </xf>
    <xf numFmtId="0" fontId="18" fillId="0" borderId="84" xfId="71" applyFont="1" applyFill="1" applyBorder="1" applyAlignment="1">
      <alignment horizontal="distributed" vertical="center"/>
      <protection/>
    </xf>
    <xf numFmtId="0" fontId="18" fillId="0" borderId="76" xfId="71" applyFont="1" applyFill="1" applyBorder="1">
      <alignment/>
      <protection/>
    </xf>
    <xf numFmtId="0" fontId="18" fillId="0" borderId="83" xfId="71" applyFont="1" applyFill="1" applyBorder="1">
      <alignment/>
      <protection/>
    </xf>
    <xf numFmtId="0" fontId="18" fillId="0" borderId="17" xfId="71" applyFont="1" applyFill="1" applyBorder="1" applyAlignment="1">
      <alignment horizontal="distributed" vertical="center" wrapText="1"/>
      <protection/>
    </xf>
    <xf numFmtId="0" fontId="18" fillId="0" borderId="17" xfId="71" applyFont="1" applyFill="1" applyBorder="1" applyAlignment="1">
      <alignment horizontal="distributed" vertical="center"/>
      <protection/>
    </xf>
    <xf numFmtId="0" fontId="18" fillId="0" borderId="69" xfId="71" applyFont="1" applyFill="1" applyBorder="1" applyAlignment="1">
      <alignment horizontal="center" vertical="center"/>
      <protection/>
    </xf>
    <xf numFmtId="0" fontId="18" fillId="0" borderId="11" xfId="71" applyFont="1" applyFill="1" applyBorder="1" applyAlignment="1">
      <alignment horizontal="center" vertical="center"/>
      <protection/>
    </xf>
    <xf numFmtId="0" fontId="18" fillId="0" borderId="28" xfId="71" applyFont="1" applyFill="1" applyBorder="1" applyAlignment="1">
      <alignment horizontal="distributed" vertical="center" wrapText="1"/>
      <protection/>
    </xf>
    <xf numFmtId="0" fontId="18" fillId="0" borderId="30" xfId="71" applyFont="1" applyFill="1" applyBorder="1" applyAlignment="1">
      <alignment horizontal="distributed" vertical="center" wrapText="1"/>
      <protection/>
    </xf>
    <xf numFmtId="0" fontId="18" fillId="0" borderId="28" xfId="71" applyFont="1" applyFill="1" applyBorder="1" applyAlignment="1">
      <alignment horizontal="distributed" vertical="center" wrapText="1" shrinkToFit="1"/>
      <protection/>
    </xf>
    <xf numFmtId="0" fontId="18" fillId="0" borderId="17" xfId="71" applyFont="1" applyFill="1" applyBorder="1" applyAlignment="1">
      <alignment horizontal="distributed" vertical="center" shrinkToFit="1"/>
      <protection/>
    </xf>
    <xf numFmtId="0" fontId="18" fillId="0" borderId="30" xfId="71" applyFont="1" applyFill="1" applyBorder="1" applyAlignment="1">
      <alignment horizontal="distributed" vertical="center" shrinkToFit="1"/>
      <protection/>
    </xf>
    <xf numFmtId="0" fontId="11" fillId="0" borderId="6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4" xfId="0" applyNumberFormat="1" applyFont="1" applyFill="1" applyBorder="1" applyAlignment="1">
      <alignment horizontal="center" vertical="center" shrinkToFit="1"/>
    </xf>
    <xf numFmtId="0" fontId="10" fillId="0" borderId="55" xfId="0" applyNumberFormat="1" applyFont="1" applyFill="1" applyBorder="1" applyAlignment="1">
      <alignment horizontal="center" vertical="center" shrinkToFit="1"/>
    </xf>
    <xf numFmtId="0" fontId="10" fillId="0" borderId="20" xfId="0" applyNumberFormat="1" applyFont="1" applyFill="1" applyBorder="1" applyAlignment="1">
      <alignment horizontal="right"/>
    </xf>
    <xf numFmtId="0" fontId="0" fillId="0" borderId="68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212" fontId="10" fillId="0" borderId="97" xfId="0" applyNumberFormat="1" applyFont="1" applyFill="1" applyBorder="1" applyAlignment="1">
      <alignment horizontal="center" vertical="center" shrinkToFit="1"/>
    </xf>
    <xf numFmtId="212" fontId="10" fillId="0" borderId="26" xfId="0" applyNumberFormat="1" applyFont="1" applyFill="1" applyBorder="1" applyAlignment="1">
      <alignment horizontal="center" vertical="center" shrinkToFit="1"/>
    </xf>
    <xf numFmtId="0" fontId="10" fillId="0" borderId="62" xfId="0" applyNumberFormat="1" applyFont="1" applyFill="1" applyBorder="1" applyAlignment="1">
      <alignment horizontal="center" vertical="center" shrinkToFit="1"/>
    </xf>
    <xf numFmtId="0" fontId="10" fillId="0" borderId="30" xfId="0" applyNumberFormat="1" applyFont="1" applyFill="1" applyBorder="1" applyAlignment="1">
      <alignment horizontal="center" vertical="center" shrinkToFit="1"/>
    </xf>
    <xf numFmtId="41" fontId="10" fillId="0" borderId="62" xfId="0" applyNumberFormat="1" applyFont="1" applyFill="1" applyBorder="1" applyAlignment="1">
      <alignment horizontal="center" vertical="center" shrinkToFit="1"/>
    </xf>
    <xf numFmtId="41" fontId="10" fillId="0" borderId="30" xfId="0" applyNumberFormat="1" applyFont="1" applyFill="1" applyBorder="1" applyAlignment="1">
      <alignment horizontal="center" vertical="center" shrinkToFit="1"/>
    </xf>
    <xf numFmtId="0" fontId="10" fillId="0" borderId="97" xfId="70" applyNumberFormat="1" applyFont="1" applyFill="1" applyBorder="1" applyAlignment="1">
      <alignment horizontal="center" vertical="center" shrinkToFit="1"/>
      <protection/>
    </xf>
    <xf numFmtId="0" fontId="10" fillId="0" borderId="26" xfId="70" applyNumberFormat="1" applyFont="1" applyFill="1" applyBorder="1" applyAlignment="1">
      <alignment horizontal="center" vertical="center" shrinkToFit="1"/>
      <protection/>
    </xf>
    <xf numFmtId="0" fontId="10" fillId="0" borderId="68" xfId="70" applyNumberFormat="1" applyFont="1" applyFill="1" applyBorder="1" applyAlignment="1">
      <alignment horizontal="center" vertical="center" wrapText="1"/>
      <protection/>
    </xf>
    <xf numFmtId="0" fontId="10" fillId="0" borderId="67" xfId="70" applyNumberFormat="1" applyFont="1" applyFill="1" applyBorder="1" applyAlignment="1">
      <alignment horizontal="center" vertical="center" wrapText="1"/>
      <protection/>
    </xf>
    <xf numFmtId="0" fontId="10" fillId="0" borderId="70" xfId="70" applyNumberFormat="1" applyFont="1" applyFill="1" applyBorder="1" applyAlignment="1">
      <alignment horizontal="center" vertical="center" wrapText="1"/>
      <protection/>
    </xf>
    <xf numFmtId="0" fontId="10" fillId="0" borderId="48" xfId="70" applyNumberFormat="1" applyFont="1" applyFill="1" applyBorder="1" applyAlignment="1">
      <alignment horizontal="center" vertical="center" wrapText="1"/>
      <protection/>
    </xf>
    <xf numFmtId="0" fontId="10" fillId="0" borderId="54" xfId="70" applyNumberFormat="1" applyFont="1" applyFill="1" applyBorder="1" applyAlignment="1">
      <alignment horizontal="center" vertical="center" wrapText="1"/>
      <protection/>
    </xf>
    <xf numFmtId="0" fontId="10" fillId="0" borderId="55" xfId="70" applyNumberFormat="1" applyFont="1" applyFill="1" applyBorder="1" applyAlignment="1">
      <alignment horizontal="center" vertical="center" wrapText="1"/>
      <protection/>
    </xf>
    <xf numFmtId="0" fontId="10" fillId="0" borderId="62" xfId="70" applyNumberFormat="1" applyFont="1" applyFill="1" applyBorder="1" applyAlignment="1">
      <alignment horizontal="center" vertical="center"/>
      <protection/>
    </xf>
    <xf numFmtId="0" fontId="10" fillId="0" borderId="30" xfId="70" applyNumberFormat="1" applyFont="1" applyFill="1" applyBorder="1" applyAlignment="1">
      <alignment horizontal="center" vertical="center"/>
      <protection/>
    </xf>
    <xf numFmtId="0" fontId="10" fillId="0" borderId="62" xfId="70" applyNumberFormat="1" applyFont="1" applyFill="1" applyBorder="1" applyAlignment="1">
      <alignment horizontal="center" vertical="center" shrinkToFit="1"/>
      <protection/>
    </xf>
    <xf numFmtId="0" fontId="10" fillId="0" borderId="30" xfId="70" applyNumberFormat="1" applyFont="1" applyFill="1" applyBorder="1" applyAlignment="1">
      <alignment horizontal="center" vertical="center" shrinkToFit="1"/>
      <protection/>
    </xf>
    <xf numFmtId="41" fontId="10" fillId="0" borderId="35" xfId="0" applyNumberFormat="1" applyFont="1" applyFill="1" applyBorder="1" applyAlignment="1">
      <alignment horizontal="center" vertical="center"/>
    </xf>
    <xf numFmtId="41" fontId="10" fillId="0" borderId="36" xfId="0" applyNumberFormat="1" applyFont="1" applyFill="1" applyBorder="1" applyAlignment="1">
      <alignment horizontal="center" vertical="center"/>
    </xf>
    <xf numFmtId="41" fontId="10" fillId="0" borderId="5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0" fillId="0" borderId="0" xfId="0" applyAlignment="1">
      <alignment/>
    </xf>
    <xf numFmtId="0" fontId="10" fillId="0" borderId="93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 textRotation="255"/>
    </xf>
    <xf numFmtId="0" fontId="10" fillId="0" borderId="29" xfId="0" applyFont="1" applyFill="1" applyBorder="1" applyAlignment="1">
      <alignment horizontal="center" vertical="center" textRotation="255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標準 6" xfId="69"/>
    <cellStyle name="標準_Ⅳ統計表 (version 2)" xfId="70"/>
    <cellStyle name="標準_Ⅳ統計表 (長友修正)" xfId="71"/>
    <cellStyle name="標準_マスタ　21年工業統計　統計表　30人以上事業所用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8</xdr:row>
      <xdr:rowOff>0</xdr:rowOff>
    </xdr:from>
    <xdr:to>
      <xdr:col>3</xdr:col>
      <xdr:colOff>209550</xdr:colOff>
      <xdr:row>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47650" y="2552700"/>
          <a:ext cx="1285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10</xdr:row>
      <xdr:rowOff>0</xdr:rowOff>
    </xdr:from>
    <xdr:to>
      <xdr:col>9</xdr:col>
      <xdr:colOff>228600</xdr:colOff>
      <xdr:row>10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743200" y="3276600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10</xdr:row>
      <xdr:rowOff>0</xdr:rowOff>
    </xdr:from>
    <xdr:to>
      <xdr:col>15</xdr:col>
      <xdr:colOff>209550</xdr:colOff>
      <xdr:row>10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5353050" y="3276600"/>
          <a:ext cx="1628775" cy="9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windows\&#65411;&#65438;&#65405;&#65400;&#65412;&#65391;&#65420;&#65439;\&#34920;&#65293;&#65299;&#31649;&#20869;&#21029;&#22679;&#28187;&#20154;&#21475;&#21450;&#12403;&#22320;&#21306;&#21029;&#20154;&#21475;&#21205;&#249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&#32113;&#35336;\&#27704;&#20117;\&#23470;&#23822;&#24066;&#12398;&#20154;&#21475;\&#23470;&#23822;&#24066;&#12398;&#20154;&#21475;&#24179;&#25104;&#65297;3&#24180;\&#34920;&#65293;&#65299;&#31649;&#20869;&#21029;&#22679;&#28187;&#20154;&#21475;&#21450;&#12403;&#22320;&#21306;&#21029;&#20154;&#21475;&#21205;&#249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="85" zoomScaleNormal="85" zoomScaleSheetLayoutView="100" zoomScalePageLayoutView="0" workbookViewId="0" topLeftCell="A1">
      <selection activeCell="D9" sqref="D9"/>
    </sheetView>
  </sheetViews>
  <sheetFormatPr defaultColWidth="9.00390625" defaultRowHeight="13.5" customHeight="1"/>
  <cols>
    <col min="1" max="1" width="2.50390625" style="7" customWidth="1"/>
    <col min="2" max="2" width="15.125" style="185" customWidth="1"/>
    <col min="3" max="3" width="7.875" style="2" customWidth="1"/>
    <col min="4" max="11" width="6.625" style="2" customWidth="1"/>
    <col min="12" max="12" width="7.50390625" style="2" customWidth="1"/>
    <col min="13" max="13" width="6.875" style="2" customWidth="1"/>
    <col min="14" max="14" width="3.375" style="2" customWidth="1"/>
    <col min="18" max="16384" width="9.00390625" style="2" customWidth="1"/>
  </cols>
  <sheetData>
    <row r="1" spans="1:17" s="33" customFormat="1" ht="26.25" customHeight="1">
      <c r="A1" s="56" t="s">
        <v>105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O1"/>
      <c r="P1"/>
      <c r="Q1"/>
    </row>
    <row r="2" spans="2:17" ht="26.25" customHeight="1" thickBot="1">
      <c r="B2" s="184"/>
      <c r="C2" s="186"/>
      <c r="D2" s="186"/>
      <c r="E2" s="186"/>
      <c r="F2" s="186"/>
      <c r="G2" s="185"/>
      <c r="H2" s="185"/>
      <c r="I2" s="185"/>
      <c r="J2" s="185"/>
      <c r="K2" s="185"/>
      <c r="L2" s="194" t="s">
        <v>8</v>
      </c>
      <c r="M2" s="194"/>
      <c r="O2" s="2"/>
      <c r="P2" s="2"/>
      <c r="Q2" s="2"/>
    </row>
    <row r="3" spans="1:17" ht="18" customHeight="1">
      <c r="A3" s="437"/>
      <c r="B3" s="425"/>
      <c r="C3" s="579" t="s">
        <v>0</v>
      </c>
      <c r="D3" s="187" t="s">
        <v>1</v>
      </c>
      <c r="E3" s="188"/>
      <c r="F3" s="188"/>
      <c r="G3" s="188"/>
      <c r="H3" s="188"/>
      <c r="I3" s="188"/>
      <c r="J3" s="188"/>
      <c r="K3" s="189"/>
      <c r="L3" s="190" t="s">
        <v>103</v>
      </c>
      <c r="M3" s="191"/>
      <c r="O3" s="2"/>
      <c r="P3" s="2"/>
      <c r="Q3" s="2"/>
    </row>
    <row r="4" spans="1:17" ht="18" customHeight="1">
      <c r="A4" s="440" t="s">
        <v>426</v>
      </c>
      <c r="B4" s="428"/>
      <c r="C4" s="580"/>
      <c r="D4" s="61" t="s">
        <v>120</v>
      </c>
      <c r="E4" s="62" t="s">
        <v>121</v>
      </c>
      <c r="F4" s="62" t="s">
        <v>122</v>
      </c>
      <c r="G4" s="62" t="s">
        <v>123</v>
      </c>
      <c r="H4" s="62" t="s">
        <v>124</v>
      </c>
      <c r="I4" s="62" t="s">
        <v>125</v>
      </c>
      <c r="J4" s="62" t="s">
        <v>126</v>
      </c>
      <c r="K4" s="582" t="s">
        <v>127</v>
      </c>
      <c r="L4" s="192" t="s">
        <v>104</v>
      </c>
      <c r="M4" s="193"/>
      <c r="O4" s="2"/>
      <c r="P4" s="2"/>
      <c r="Q4" s="2"/>
    </row>
    <row r="5" spans="1:17" ht="18" customHeight="1">
      <c r="A5" s="438"/>
      <c r="B5" s="426"/>
      <c r="C5" s="581"/>
      <c r="D5" s="63" t="s">
        <v>3</v>
      </c>
      <c r="E5" s="64" t="s">
        <v>4</v>
      </c>
      <c r="F5" s="64" t="s">
        <v>70</v>
      </c>
      <c r="G5" s="64" t="s">
        <v>71</v>
      </c>
      <c r="H5" s="64" t="s">
        <v>5</v>
      </c>
      <c r="I5" s="64" t="s">
        <v>6</v>
      </c>
      <c r="J5" s="64" t="s">
        <v>7</v>
      </c>
      <c r="K5" s="583"/>
      <c r="L5" s="158" t="s">
        <v>223</v>
      </c>
      <c r="M5" s="60" t="s">
        <v>2</v>
      </c>
      <c r="O5" s="2"/>
      <c r="P5" s="2"/>
      <c r="Q5" s="2"/>
    </row>
    <row r="6" spans="1:14" s="15" customFormat="1" ht="27.75" customHeight="1">
      <c r="A6" s="464"/>
      <c r="B6" s="424" t="s">
        <v>229</v>
      </c>
      <c r="C6" s="354">
        <v>327</v>
      </c>
      <c r="D6" s="355">
        <v>133</v>
      </c>
      <c r="E6" s="356">
        <v>82</v>
      </c>
      <c r="F6" s="356">
        <v>47</v>
      </c>
      <c r="G6" s="356">
        <v>20</v>
      </c>
      <c r="H6" s="356">
        <v>23</v>
      </c>
      <c r="I6" s="356">
        <v>10</v>
      </c>
      <c r="J6" s="356">
        <v>6</v>
      </c>
      <c r="K6" s="357">
        <v>6</v>
      </c>
      <c r="L6" s="355">
        <v>302</v>
      </c>
      <c r="M6" s="358">
        <v>25</v>
      </c>
      <c r="N6" s="21"/>
    </row>
    <row r="7" spans="1:17" ht="27.75" customHeight="1">
      <c r="A7" s="436" t="s">
        <v>395</v>
      </c>
      <c r="B7" s="19" t="s">
        <v>399</v>
      </c>
      <c r="C7" s="31">
        <v>108</v>
      </c>
      <c r="D7" s="27">
        <v>46</v>
      </c>
      <c r="E7" s="29">
        <v>22</v>
      </c>
      <c r="F7" s="29">
        <v>21</v>
      </c>
      <c r="G7" s="29">
        <v>10</v>
      </c>
      <c r="H7" s="29">
        <v>3</v>
      </c>
      <c r="I7" s="29">
        <v>2</v>
      </c>
      <c r="J7" s="29">
        <v>3</v>
      </c>
      <c r="K7" s="260">
        <v>1</v>
      </c>
      <c r="L7" s="27">
        <v>94</v>
      </c>
      <c r="M7" s="20">
        <v>14</v>
      </c>
      <c r="N7" s="1"/>
      <c r="O7" s="2"/>
      <c r="P7" s="2"/>
      <c r="Q7" s="2"/>
    </row>
    <row r="8" spans="1:17" ht="27.75" customHeight="1">
      <c r="A8" s="436" t="s">
        <v>396</v>
      </c>
      <c r="B8" s="19" t="s">
        <v>400</v>
      </c>
      <c r="C8" s="31">
        <v>9</v>
      </c>
      <c r="D8" s="27">
        <v>6</v>
      </c>
      <c r="E8" s="29">
        <v>2</v>
      </c>
      <c r="F8" s="29">
        <v>0</v>
      </c>
      <c r="G8" s="29">
        <v>0</v>
      </c>
      <c r="H8" s="29">
        <v>1</v>
      </c>
      <c r="I8" s="29">
        <v>0</v>
      </c>
      <c r="J8" s="29">
        <v>0</v>
      </c>
      <c r="K8" s="260">
        <v>0</v>
      </c>
      <c r="L8" s="27">
        <v>7</v>
      </c>
      <c r="M8" s="20">
        <v>2</v>
      </c>
      <c r="N8" s="1"/>
      <c r="O8" s="2"/>
      <c r="P8" s="2"/>
      <c r="Q8" s="2"/>
    </row>
    <row r="9" spans="1:17" ht="27.75" customHeight="1">
      <c r="A9" s="436" t="s">
        <v>258</v>
      </c>
      <c r="B9" s="19" t="s">
        <v>401</v>
      </c>
      <c r="C9" s="31">
        <v>17</v>
      </c>
      <c r="D9" s="27">
        <v>7</v>
      </c>
      <c r="E9" s="29">
        <v>5</v>
      </c>
      <c r="F9" s="29">
        <v>1</v>
      </c>
      <c r="G9" s="29">
        <v>0</v>
      </c>
      <c r="H9" s="29">
        <v>4</v>
      </c>
      <c r="I9" s="29">
        <v>0</v>
      </c>
      <c r="J9" s="29">
        <v>0</v>
      </c>
      <c r="K9" s="260">
        <v>0</v>
      </c>
      <c r="L9" s="27">
        <v>13</v>
      </c>
      <c r="M9" s="20">
        <v>4</v>
      </c>
      <c r="N9" s="1"/>
      <c r="O9" s="2"/>
      <c r="P9" s="2"/>
      <c r="Q9" s="2"/>
    </row>
    <row r="10" spans="1:17" ht="27.75" customHeight="1">
      <c r="A10" s="436" t="s">
        <v>259</v>
      </c>
      <c r="B10" s="19" t="s">
        <v>403</v>
      </c>
      <c r="C10" s="31">
        <v>13</v>
      </c>
      <c r="D10" s="27">
        <v>4</v>
      </c>
      <c r="E10" s="29">
        <v>8</v>
      </c>
      <c r="F10" s="29">
        <v>0</v>
      </c>
      <c r="G10" s="29">
        <v>0</v>
      </c>
      <c r="H10" s="29">
        <v>1</v>
      </c>
      <c r="I10" s="29">
        <v>0</v>
      </c>
      <c r="J10" s="29">
        <v>0</v>
      </c>
      <c r="K10" s="260">
        <v>0</v>
      </c>
      <c r="L10" s="27">
        <v>13</v>
      </c>
      <c r="M10" s="20">
        <v>0</v>
      </c>
      <c r="N10" s="1"/>
      <c r="O10" s="2"/>
      <c r="P10" s="2"/>
      <c r="Q10" s="2"/>
    </row>
    <row r="11" spans="1:17" ht="27.75" customHeight="1">
      <c r="A11" s="436" t="s">
        <v>260</v>
      </c>
      <c r="B11" s="19" t="s">
        <v>404</v>
      </c>
      <c r="C11" s="31">
        <v>14</v>
      </c>
      <c r="D11" s="27">
        <v>11</v>
      </c>
      <c r="E11" s="29">
        <v>1</v>
      </c>
      <c r="F11" s="29">
        <v>1</v>
      </c>
      <c r="G11" s="29">
        <v>1</v>
      </c>
      <c r="H11" s="29">
        <v>0</v>
      </c>
      <c r="I11" s="29">
        <v>0</v>
      </c>
      <c r="J11" s="29">
        <v>0</v>
      </c>
      <c r="K11" s="260">
        <v>0</v>
      </c>
      <c r="L11" s="27">
        <v>14</v>
      </c>
      <c r="M11" s="20">
        <v>0</v>
      </c>
      <c r="N11" s="1"/>
      <c r="O11" s="2"/>
      <c r="P11" s="2"/>
      <c r="Q11" s="2"/>
    </row>
    <row r="12" spans="1:17" ht="27.75" customHeight="1">
      <c r="A12" s="436" t="s">
        <v>261</v>
      </c>
      <c r="B12" s="19" t="s">
        <v>405</v>
      </c>
      <c r="C12" s="31">
        <v>4</v>
      </c>
      <c r="D12" s="27">
        <v>2</v>
      </c>
      <c r="E12" s="29">
        <v>2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60">
        <v>0</v>
      </c>
      <c r="L12" s="27">
        <v>4</v>
      </c>
      <c r="M12" s="20">
        <v>0</v>
      </c>
      <c r="N12" s="1"/>
      <c r="O12" s="2"/>
      <c r="P12" s="2"/>
      <c r="Q12" s="2"/>
    </row>
    <row r="13" spans="1:17" ht="27.75" customHeight="1">
      <c r="A13" s="436" t="s">
        <v>262</v>
      </c>
      <c r="B13" s="19" t="s">
        <v>406</v>
      </c>
      <c r="C13" s="31">
        <v>37</v>
      </c>
      <c r="D13" s="27">
        <v>13</v>
      </c>
      <c r="E13" s="29">
        <v>12</v>
      </c>
      <c r="F13" s="29">
        <v>8</v>
      </c>
      <c r="G13" s="29">
        <v>2</v>
      </c>
      <c r="H13" s="29">
        <v>2</v>
      </c>
      <c r="I13" s="29">
        <v>0</v>
      </c>
      <c r="J13" s="29">
        <v>0</v>
      </c>
      <c r="K13" s="260">
        <v>0</v>
      </c>
      <c r="L13" s="27">
        <v>36</v>
      </c>
      <c r="M13" s="20">
        <v>1</v>
      </c>
      <c r="N13" s="1"/>
      <c r="O13" s="2"/>
      <c r="P13" s="2"/>
      <c r="Q13" s="2"/>
    </row>
    <row r="14" spans="1:17" ht="27.75" customHeight="1">
      <c r="A14" s="436" t="s">
        <v>263</v>
      </c>
      <c r="B14" s="19" t="s">
        <v>407</v>
      </c>
      <c r="C14" s="31">
        <v>6</v>
      </c>
      <c r="D14" s="27">
        <v>2</v>
      </c>
      <c r="E14" s="29">
        <v>1</v>
      </c>
      <c r="F14" s="29">
        <v>0</v>
      </c>
      <c r="G14" s="29">
        <v>0</v>
      </c>
      <c r="H14" s="29">
        <v>2</v>
      </c>
      <c r="I14" s="29">
        <v>0</v>
      </c>
      <c r="J14" s="29">
        <v>0</v>
      </c>
      <c r="K14" s="260">
        <v>1</v>
      </c>
      <c r="L14" s="27">
        <v>6</v>
      </c>
      <c r="M14" s="20">
        <v>0</v>
      </c>
      <c r="N14" s="1"/>
      <c r="O14" s="2"/>
      <c r="P14" s="2"/>
      <c r="Q14" s="2"/>
    </row>
    <row r="15" spans="1:17" ht="27.75" customHeight="1">
      <c r="A15" s="436" t="s">
        <v>264</v>
      </c>
      <c r="B15" s="19" t="s">
        <v>408</v>
      </c>
      <c r="C15" s="31">
        <v>2</v>
      </c>
      <c r="D15" s="27">
        <v>2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60">
        <v>0</v>
      </c>
      <c r="L15" s="27">
        <v>2</v>
      </c>
      <c r="M15" s="20">
        <v>0</v>
      </c>
      <c r="N15" s="1"/>
      <c r="O15" s="2"/>
      <c r="P15" s="2"/>
      <c r="Q15" s="2"/>
    </row>
    <row r="16" spans="1:17" ht="27.75" customHeight="1">
      <c r="A16" s="436" t="s">
        <v>265</v>
      </c>
      <c r="B16" s="19" t="s">
        <v>409</v>
      </c>
      <c r="C16" s="31">
        <v>8</v>
      </c>
      <c r="D16" s="27">
        <v>4</v>
      </c>
      <c r="E16" s="29">
        <v>0</v>
      </c>
      <c r="F16" s="29">
        <v>2</v>
      </c>
      <c r="G16" s="29">
        <v>1</v>
      </c>
      <c r="H16" s="29">
        <v>1</v>
      </c>
      <c r="I16" s="29">
        <v>0</v>
      </c>
      <c r="J16" s="29">
        <v>0</v>
      </c>
      <c r="K16" s="260">
        <v>0</v>
      </c>
      <c r="L16" s="27">
        <v>7</v>
      </c>
      <c r="M16" s="20">
        <v>1</v>
      </c>
      <c r="N16" s="1"/>
      <c r="O16" s="2"/>
      <c r="P16" s="2"/>
      <c r="Q16" s="2"/>
    </row>
    <row r="17" spans="1:17" ht="27.75" customHeight="1">
      <c r="A17" s="436" t="s">
        <v>266</v>
      </c>
      <c r="B17" s="19" t="s">
        <v>410</v>
      </c>
      <c r="C17" s="31">
        <v>1</v>
      </c>
      <c r="D17" s="27">
        <v>0</v>
      </c>
      <c r="E17" s="29">
        <v>0</v>
      </c>
      <c r="F17" s="29">
        <v>0</v>
      </c>
      <c r="G17" s="29">
        <v>1</v>
      </c>
      <c r="H17" s="29">
        <v>0</v>
      </c>
      <c r="I17" s="29">
        <v>0</v>
      </c>
      <c r="J17" s="29">
        <v>0</v>
      </c>
      <c r="K17" s="260">
        <v>0</v>
      </c>
      <c r="L17" s="27">
        <v>1</v>
      </c>
      <c r="M17" s="20">
        <v>0</v>
      </c>
      <c r="N17" s="1"/>
      <c r="O17" s="2"/>
      <c r="P17" s="2"/>
      <c r="Q17" s="2"/>
    </row>
    <row r="18" spans="1:17" ht="27.75" customHeight="1">
      <c r="A18" s="436" t="s">
        <v>397</v>
      </c>
      <c r="B18" s="19" t="s">
        <v>411</v>
      </c>
      <c r="C18" s="31">
        <v>19</v>
      </c>
      <c r="D18" s="27">
        <v>2</v>
      </c>
      <c r="E18" s="29">
        <v>12</v>
      </c>
      <c r="F18" s="29">
        <v>3</v>
      </c>
      <c r="G18" s="29">
        <v>1</v>
      </c>
      <c r="H18" s="29">
        <v>0</v>
      </c>
      <c r="I18" s="29">
        <v>1</v>
      </c>
      <c r="J18" s="29">
        <v>0</v>
      </c>
      <c r="K18" s="260">
        <v>0</v>
      </c>
      <c r="L18" s="27">
        <v>19</v>
      </c>
      <c r="M18" s="20">
        <v>0</v>
      </c>
      <c r="N18" s="1"/>
      <c r="O18" s="2"/>
      <c r="P18" s="2"/>
      <c r="Q18" s="2"/>
    </row>
    <row r="19" spans="1:17" ht="27.75" customHeight="1">
      <c r="A19" s="436" t="s">
        <v>398</v>
      </c>
      <c r="B19" s="19" t="s">
        <v>412</v>
      </c>
      <c r="C19" s="31">
        <v>2</v>
      </c>
      <c r="D19" s="27">
        <v>1</v>
      </c>
      <c r="E19" s="29">
        <v>1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60">
        <v>0</v>
      </c>
      <c r="L19" s="27">
        <v>2</v>
      </c>
      <c r="M19" s="20">
        <v>0</v>
      </c>
      <c r="N19" s="1"/>
      <c r="O19" s="2"/>
      <c r="P19" s="2"/>
      <c r="Q19" s="2"/>
    </row>
    <row r="20" spans="1:17" ht="27.75" customHeight="1">
      <c r="A20" s="436" t="s">
        <v>269</v>
      </c>
      <c r="B20" s="19" t="s">
        <v>413</v>
      </c>
      <c r="C20" s="31">
        <v>2</v>
      </c>
      <c r="D20" s="27">
        <v>0</v>
      </c>
      <c r="E20" s="29">
        <v>0</v>
      </c>
      <c r="F20" s="29">
        <v>0</v>
      </c>
      <c r="G20" s="29">
        <v>0</v>
      </c>
      <c r="H20" s="29">
        <v>2</v>
      </c>
      <c r="I20" s="29">
        <v>0</v>
      </c>
      <c r="J20" s="29">
        <v>0</v>
      </c>
      <c r="K20" s="260">
        <v>0</v>
      </c>
      <c r="L20" s="27">
        <v>2</v>
      </c>
      <c r="M20" s="20">
        <v>0</v>
      </c>
      <c r="N20" s="1"/>
      <c r="O20" s="2"/>
      <c r="P20" s="2"/>
      <c r="Q20" s="2"/>
    </row>
    <row r="21" spans="1:17" ht="27.75" customHeight="1">
      <c r="A21" s="436" t="s">
        <v>270</v>
      </c>
      <c r="B21" s="19" t="s">
        <v>414</v>
      </c>
      <c r="C21" s="31">
        <v>22</v>
      </c>
      <c r="D21" s="27">
        <v>12</v>
      </c>
      <c r="E21" s="29">
        <v>7</v>
      </c>
      <c r="F21" s="29">
        <v>2</v>
      </c>
      <c r="G21" s="29">
        <v>0</v>
      </c>
      <c r="H21" s="29">
        <v>1</v>
      </c>
      <c r="I21" s="29">
        <v>0</v>
      </c>
      <c r="J21" s="29">
        <v>0</v>
      </c>
      <c r="K21" s="260">
        <v>0</v>
      </c>
      <c r="L21" s="27">
        <v>20</v>
      </c>
      <c r="M21" s="20">
        <v>2</v>
      </c>
      <c r="N21" s="1"/>
      <c r="O21" s="2"/>
      <c r="P21" s="2"/>
      <c r="Q21" s="2"/>
    </row>
    <row r="22" spans="1:17" ht="27.75" customHeight="1">
      <c r="A22" s="436" t="s">
        <v>271</v>
      </c>
      <c r="B22" s="19" t="s">
        <v>415</v>
      </c>
      <c r="C22" s="31">
        <v>1</v>
      </c>
      <c r="D22" s="27">
        <v>1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60">
        <v>0</v>
      </c>
      <c r="L22" s="27">
        <v>1</v>
      </c>
      <c r="M22" s="20">
        <v>0</v>
      </c>
      <c r="N22" s="1"/>
      <c r="O22" s="2"/>
      <c r="P22" s="2"/>
      <c r="Q22" s="2"/>
    </row>
    <row r="23" spans="1:17" ht="27.75" customHeight="1">
      <c r="A23" s="436" t="s">
        <v>272</v>
      </c>
      <c r="B23" s="19" t="s">
        <v>416</v>
      </c>
      <c r="C23" s="31">
        <v>11</v>
      </c>
      <c r="D23" s="27">
        <v>4</v>
      </c>
      <c r="E23" s="29">
        <v>2</v>
      </c>
      <c r="F23" s="29">
        <v>4</v>
      </c>
      <c r="G23" s="29">
        <v>0</v>
      </c>
      <c r="H23" s="29">
        <v>1</v>
      </c>
      <c r="I23" s="29">
        <v>0</v>
      </c>
      <c r="J23" s="29">
        <v>0</v>
      </c>
      <c r="K23" s="260">
        <v>0</v>
      </c>
      <c r="L23" s="27">
        <v>11</v>
      </c>
      <c r="M23" s="20">
        <v>0</v>
      </c>
      <c r="N23" s="1"/>
      <c r="O23" s="2"/>
      <c r="P23" s="2"/>
      <c r="Q23" s="2"/>
    </row>
    <row r="24" spans="1:17" ht="27.75" customHeight="1">
      <c r="A24" s="436" t="s">
        <v>273</v>
      </c>
      <c r="B24" s="19" t="s">
        <v>417</v>
      </c>
      <c r="C24" s="31">
        <v>5</v>
      </c>
      <c r="D24" s="27">
        <v>3</v>
      </c>
      <c r="E24" s="29">
        <v>1</v>
      </c>
      <c r="F24" s="29">
        <v>0</v>
      </c>
      <c r="G24" s="29">
        <v>0</v>
      </c>
      <c r="H24" s="29">
        <v>0</v>
      </c>
      <c r="I24" s="29">
        <v>1</v>
      </c>
      <c r="J24" s="29">
        <v>0</v>
      </c>
      <c r="K24" s="260">
        <v>0</v>
      </c>
      <c r="L24" s="27">
        <v>5</v>
      </c>
      <c r="M24" s="20">
        <v>0</v>
      </c>
      <c r="N24" s="1"/>
      <c r="O24" s="2"/>
      <c r="P24" s="2"/>
      <c r="Q24" s="2"/>
    </row>
    <row r="25" spans="1:17" ht="27.75" customHeight="1">
      <c r="A25" s="436" t="s">
        <v>274</v>
      </c>
      <c r="B25" s="19" t="s">
        <v>418</v>
      </c>
      <c r="C25" s="31">
        <v>10</v>
      </c>
      <c r="D25" s="27">
        <v>0</v>
      </c>
      <c r="E25" s="29">
        <v>1</v>
      </c>
      <c r="F25" s="29">
        <v>0</v>
      </c>
      <c r="G25" s="29">
        <v>1</v>
      </c>
      <c r="H25" s="29">
        <v>2</v>
      </c>
      <c r="I25" s="29">
        <v>2</v>
      </c>
      <c r="J25" s="29">
        <v>1</v>
      </c>
      <c r="K25" s="260">
        <v>3</v>
      </c>
      <c r="L25" s="27">
        <v>10</v>
      </c>
      <c r="M25" s="20">
        <v>0</v>
      </c>
      <c r="N25" s="1"/>
      <c r="O25" s="2"/>
      <c r="P25" s="2"/>
      <c r="Q25" s="2"/>
    </row>
    <row r="26" spans="1:17" ht="27.75" customHeight="1">
      <c r="A26" s="436" t="s">
        <v>275</v>
      </c>
      <c r="B26" s="19" t="s">
        <v>419</v>
      </c>
      <c r="C26" s="31">
        <v>6</v>
      </c>
      <c r="D26" s="27">
        <v>1</v>
      </c>
      <c r="E26" s="29">
        <v>0</v>
      </c>
      <c r="F26" s="29">
        <v>1</v>
      </c>
      <c r="G26" s="29">
        <v>1</v>
      </c>
      <c r="H26" s="29">
        <v>0</v>
      </c>
      <c r="I26" s="29">
        <v>3</v>
      </c>
      <c r="J26" s="29">
        <v>0</v>
      </c>
      <c r="K26" s="260">
        <v>0</v>
      </c>
      <c r="L26" s="27">
        <v>6</v>
      </c>
      <c r="M26" s="20">
        <v>0</v>
      </c>
      <c r="N26" s="1"/>
      <c r="O26" s="2"/>
      <c r="P26" s="2"/>
      <c r="Q26" s="2"/>
    </row>
    <row r="27" spans="1:17" ht="27.75" customHeight="1">
      <c r="A27" s="436" t="s">
        <v>276</v>
      </c>
      <c r="B27" s="19" t="s">
        <v>421</v>
      </c>
      <c r="C27" s="31">
        <v>1</v>
      </c>
      <c r="D27" s="27">
        <v>0</v>
      </c>
      <c r="E27" s="29">
        <v>0</v>
      </c>
      <c r="F27" s="29">
        <v>0</v>
      </c>
      <c r="G27" s="29">
        <v>1</v>
      </c>
      <c r="H27" s="29">
        <v>0</v>
      </c>
      <c r="I27" s="29">
        <v>0</v>
      </c>
      <c r="J27" s="29">
        <v>0</v>
      </c>
      <c r="K27" s="260">
        <v>0</v>
      </c>
      <c r="L27" s="27">
        <v>1</v>
      </c>
      <c r="M27" s="20">
        <v>0</v>
      </c>
      <c r="N27" s="1"/>
      <c r="O27" s="2"/>
      <c r="P27" s="2"/>
      <c r="Q27" s="2"/>
    </row>
    <row r="28" spans="1:17" ht="27.75" customHeight="1">
      <c r="A28" s="436" t="s">
        <v>277</v>
      </c>
      <c r="B28" s="19" t="s">
        <v>422</v>
      </c>
      <c r="C28" s="31">
        <v>14</v>
      </c>
      <c r="D28" s="27">
        <v>0</v>
      </c>
      <c r="E28" s="29">
        <v>3</v>
      </c>
      <c r="F28" s="29">
        <v>4</v>
      </c>
      <c r="G28" s="29">
        <v>0</v>
      </c>
      <c r="H28" s="29">
        <v>3</v>
      </c>
      <c r="I28" s="29">
        <v>1</v>
      </c>
      <c r="J28" s="29">
        <v>2</v>
      </c>
      <c r="K28" s="260">
        <v>1</v>
      </c>
      <c r="L28" s="27">
        <v>14</v>
      </c>
      <c r="M28" s="20">
        <v>0</v>
      </c>
      <c r="N28" s="1"/>
      <c r="O28" s="2"/>
      <c r="P28" s="2"/>
      <c r="Q28" s="2"/>
    </row>
    <row r="29" spans="1:17" ht="27.75" customHeight="1">
      <c r="A29" s="436" t="s">
        <v>278</v>
      </c>
      <c r="B29" s="19" t="s">
        <v>423</v>
      </c>
      <c r="C29" s="31">
        <v>15</v>
      </c>
      <c r="D29" s="27">
        <v>12</v>
      </c>
      <c r="E29" s="29">
        <v>2</v>
      </c>
      <c r="F29" s="29">
        <v>0</v>
      </c>
      <c r="G29" s="29">
        <v>1</v>
      </c>
      <c r="H29" s="29">
        <v>0</v>
      </c>
      <c r="I29" s="29">
        <v>0</v>
      </c>
      <c r="J29" s="29">
        <v>0</v>
      </c>
      <c r="K29" s="260">
        <v>0</v>
      </c>
      <c r="L29" s="27">
        <v>14</v>
      </c>
      <c r="M29" s="20">
        <v>1</v>
      </c>
      <c r="O29" s="2"/>
      <c r="P29" s="2"/>
      <c r="Q29" s="2"/>
    </row>
    <row r="30" spans="1:13" ht="13.5" customHeight="1" thickBot="1">
      <c r="A30" s="439"/>
      <c r="B30" s="427"/>
      <c r="C30" s="34"/>
      <c r="D30" s="28"/>
      <c r="E30" s="30"/>
      <c r="F30" s="30"/>
      <c r="G30" s="30"/>
      <c r="H30" s="30"/>
      <c r="I30" s="30"/>
      <c r="J30" s="30"/>
      <c r="K30" s="38"/>
      <c r="L30" s="28"/>
      <c r="M30" s="22"/>
    </row>
  </sheetData>
  <sheetProtection/>
  <mergeCells count="2">
    <mergeCell ref="C3:C5"/>
    <mergeCell ref="K4:K5"/>
  </mergeCells>
  <printOptions/>
  <pageMargins left="0.4330708661417323" right="0.6692913385826772" top="0.4330708661417323" bottom="0.35433070866141736" header="0.31496062992125984" footer="0.1968503937007874"/>
  <pageSetup firstPageNumber="14" useFirstPageNumber="1" fitToHeight="3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70" zoomScaleNormal="85" zoomScaleSheetLayoutView="70" zoomScalePageLayoutView="0" workbookViewId="0" topLeftCell="A1">
      <selection activeCell="I1" sqref="I1"/>
    </sheetView>
  </sheetViews>
  <sheetFormatPr defaultColWidth="9.00390625" defaultRowHeight="18" customHeight="1"/>
  <cols>
    <col min="1" max="1" width="2.625" style="7" customWidth="1"/>
    <col min="2" max="2" width="16.375" style="7" customWidth="1"/>
    <col min="3" max="3" width="11.50390625" style="18" customWidth="1"/>
    <col min="4" max="6" width="13.50390625" style="18" customWidth="1"/>
    <col min="7" max="7" width="16.25390625" style="18" customWidth="1"/>
    <col min="8" max="8" width="3.625" style="18" customWidth="1"/>
    <col min="9" max="10" width="11.75390625" style="18" customWidth="1"/>
    <col min="11" max="11" width="11.25390625" style="18" customWidth="1"/>
    <col min="12" max="12" width="10.125" style="18" bestFit="1" customWidth="1"/>
    <col min="13" max="13" width="10.00390625" style="18" customWidth="1"/>
    <col min="14" max="14" width="10.875" style="18" customWidth="1"/>
    <col min="15" max="15" width="11.125" style="18" customWidth="1"/>
    <col min="16" max="16" width="10.00390625" style="18" customWidth="1"/>
    <col min="17" max="17" width="4.25390625" style="7" customWidth="1"/>
    <col min="18" max="16384" width="9.00390625" style="7" customWidth="1"/>
  </cols>
  <sheetData>
    <row r="1" spans="1:8" ht="26.25" customHeight="1">
      <c r="A1" s="56" t="s">
        <v>235</v>
      </c>
      <c r="B1" s="56"/>
      <c r="C1" s="56"/>
      <c r="D1" s="56"/>
      <c r="E1" s="56"/>
      <c r="F1" s="56"/>
      <c r="H1" s="55"/>
    </row>
    <row r="2" spans="2:16" ht="26.25" customHeight="1" thickBot="1">
      <c r="B2" s="275"/>
      <c r="H2" s="55"/>
      <c r="M2" s="592" t="s">
        <v>72</v>
      </c>
      <c r="N2" s="592"/>
      <c r="O2" s="592"/>
      <c r="P2" s="592"/>
    </row>
    <row r="3" spans="1:16" ht="18.75" customHeight="1">
      <c r="A3" s="437"/>
      <c r="B3" s="425"/>
      <c r="C3" s="605" t="s">
        <v>28</v>
      </c>
      <c r="D3" s="70"/>
      <c r="E3" s="71" t="s">
        <v>44</v>
      </c>
      <c r="F3" s="71"/>
      <c r="G3" s="111"/>
      <c r="H3" s="539"/>
      <c r="I3" s="112"/>
      <c r="J3" s="71"/>
      <c r="K3" s="71" t="s">
        <v>45</v>
      </c>
      <c r="L3" s="71"/>
      <c r="M3" s="112"/>
      <c r="N3" s="113"/>
      <c r="O3" s="606" t="s">
        <v>139</v>
      </c>
      <c r="P3" s="607"/>
    </row>
    <row r="4" spans="1:16" ht="18" customHeight="1">
      <c r="A4" s="440" t="s">
        <v>208</v>
      </c>
      <c r="B4" s="428"/>
      <c r="C4" s="600"/>
      <c r="D4" s="611" t="s">
        <v>46</v>
      </c>
      <c r="E4" s="610" t="s">
        <v>47</v>
      </c>
      <c r="F4" s="612" t="s">
        <v>48</v>
      </c>
      <c r="G4" s="611" t="s">
        <v>46</v>
      </c>
      <c r="H4" s="139"/>
      <c r="I4" s="117"/>
      <c r="J4" s="115" t="s">
        <v>140</v>
      </c>
      <c r="K4" s="85"/>
      <c r="L4" s="116"/>
      <c r="M4" s="610" t="s">
        <v>48</v>
      </c>
      <c r="N4" s="575" t="s">
        <v>49</v>
      </c>
      <c r="O4" s="608"/>
      <c r="P4" s="609"/>
    </row>
    <row r="5" spans="1:16" ht="18" customHeight="1">
      <c r="A5" s="438"/>
      <c r="B5" s="426"/>
      <c r="C5" s="563"/>
      <c r="D5" s="611"/>
      <c r="E5" s="610"/>
      <c r="F5" s="612"/>
      <c r="G5" s="611"/>
      <c r="H5" s="540"/>
      <c r="I5" s="89" t="s">
        <v>17</v>
      </c>
      <c r="J5" s="89" t="s">
        <v>50</v>
      </c>
      <c r="K5" s="89" t="s">
        <v>51</v>
      </c>
      <c r="L5" s="88" t="s">
        <v>52</v>
      </c>
      <c r="M5" s="610"/>
      <c r="N5" s="575"/>
      <c r="O5" s="46" t="s">
        <v>53</v>
      </c>
      <c r="P5" s="45" t="s">
        <v>54</v>
      </c>
    </row>
    <row r="6" spans="1:17" s="322" customFormat="1" ht="27.75" customHeight="1">
      <c r="A6" s="464"/>
      <c r="B6" s="424" t="s">
        <v>538</v>
      </c>
      <c r="C6" s="371">
        <v>65</v>
      </c>
      <c r="D6" s="355">
        <v>1333433</v>
      </c>
      <c r="E6" s="356">
        <v>48902</v>
      </c>
      <c r="F6" s="367">
        <v>359</v>
      </c>
      <c r="G6" s="359">
        <v>2612314</v>
      </c>
      <c r="H6" s="364"/>
      <c r="I6" s="356">
        <v>550158</v>
      </c>
      <c r="J6" s="356">
        <v>188474</v>
      </c>
      <c r="K6" s="356">
        <v>316937</v>
      </c>
      <c r="L6" s="372">
        <v>44747</v>
      </c>
      <c r="M6" s="356">
        <v>13681</v>
      </c>
      <c r="N6" s="354">
        <v>437479</v>
      </c>
      <c r="O6" s="355">
        <v>243419</v>
      </c>
      <c r="P6" s="358">
        <v>256370</v>
      </c>
      <c r="Q6" s="370"/>
    </row>
    <row r="7" spans="1:17" ht="27.75" customHeight="1">
      <c r="A7" s="436" t="s">
        <v>256</v>
      </c>
      <c r="B7" s="19" t="s">
        <v>186</v>
      </c>
      <c r="C7" s="12">
        <v>19</v>
      </c>
      <c r="D7" s="27">
        <v>345218</v>
      </c>
      <c r="E7" s="29">
        <v>1386</v>
      </c>
      <c r="F7" s="260">
        <v>4</v>
      </c>
      <c r="G7" s="27">
        <v>519178</v>
      </c>
      <c r="H7" s="266"/>
      <c r="I7" s="29">
        <v>32971</v>
      </c>
      <c r="J7" s="29">
        <v>9330</v>
      </c>
      <c r="K7" s="29">
        <v>16594</v>
      </c>
      <c r="L7" s="266">
        <v>7047</v>
      </c>
      <c r="M7" s="29">
        <v>859</v>
      </c>
      <c r="N7" s="12">
        <v>81069</v>
      </c>
      <c r="O7" s="27">
        <v>5963</v>
      </c>
      <c r="P7" s="20">
        <v>5920</v>
      </c>
      <c r="Q7" s="18"/>
    </row>
    <row r="8" spans="1:17" ht="27.75" customHeight="1">
      <c r="A8" s="436" t="s">
        <v>257</v>
      </c>
      <c r="B8" s="19" t="s">
        <v>187</v>
      </c>
      <c r="C8" s="12">
        <v>1</v>
      </c>
      <c r="D8" s="27" t="s">
        <v>589</v>
      </c>
      <c r="E8" s="29" t="s">
        <v>589</v>
      </c>
      <c r="F8" s="260" t="s">
        <v>589</v>
      </c>
      <c r="G8" s="27" t="s">
        <v>589</v>
      </c>
      <c r="H8" s="266"/>
      <c r="I8" s="29" t="s">
        <v>589</v>
      </c>
      <c r="J8" s="29" t="s">
        <v>589</v>
      </c>
      <c r="K8" s="29" t="s">
        <v>589</v>
      </c>
      <c r="L8" s="266" t="s">
        <v>589</v>
      </c>
      <c r="M8" s="29" t="s">
        <v>589</v>
      </c>
      <c r="N8" s="12" t="s">
        <v>589</v>
      </c>
      <c r="O8" s="27" t="s">
        <v>589</v>
      </c>
      <c r="P8" s="20" t="s">
        <v>589</v>
      </c>
      <c r="Q8" s="18"/>
    </row>
    <row r="9" spans="1:17" ht="27.75" customHeight="1">
      <c r="A9" s="436" t="s">
        <v>258</v>
      </c>
      <c r="B9" s="19" t="s">
        <v>188</v>
      </c>
      <c r="C9" s="12">
        <v>4</v>
      </c>
      <c r="D9" s="27">
        <v>0</v>
      </c>
      <c r="E9" s="29">
        <v>0</v>
      </c>
      <c r="F9" s="260">
        <v>0</v>
      </c>
      <c r="G9" s="27">
        <v>2670</v>
      </c>
      <c r="H9" s="266"/>
      <c r="I9" s="29">
        <v>1452</v>
      </c>
      <c r="J9" s="29">
        <v>428</v>
      </c>
      <c r="K9" s="29">
        <v>1024</v>
      </c>
      <c r="L9" s="266">
        <v>0</v>
      </c>
      <c r="M9" s="29">
        <v>7</v>
      </c>
      <c r="N9" s="12">
        <v>1210</v>
      </c>
      <c r="O9" s="27">
        <v>0</v>
      </c>
      <c r="P9" s="20">
        <v>0</v>
      </c>
      <c r="Q9" s="18"/>
    </row>
    <row r="10" spans="1:17" ht="27.75" customHeight="1">
      <c r="A10" s="436" t="s">
        <v>259</v>
      </c>
      <c r="B10" s="19" t="s">
        <v>402</v>
      </c>
      <c r="C10" s="12">
        <v>1</v>
      </c>
      <c r="D10" s="27" t="s">
        <v>589</v>
      </c>
      <c r="E10" s="29" t="s">
        <v>589</v>
      </c>
      <c r="F10" s="260" t="s">
        <v>589</v>
      </c>
      <c r="G10" s="27" t="s">
        <v>589</v>
      </c>
      <c r="H10" s="266"/>
      <c r="I10" s="29" t="s">
        <v>589</v>
      </c>
      <c r="J10" s="29" t="s">
        <v>589</v>
      </c>
      <c r="K10" s="29" t="s">
        <v>589</v>
      </c>
      <c r="L10" s="266" t="s">
        <v>589</v>
      </c>
      <c r="M10" s="29" t="s">
        <v>589</v>
      </c>
      <c r="N10" s="12" t="s">
        <v>589</v>
      </c>
      <c r="O10" s="27" t="s">
        <v>589</v>
      </c>
      <c r="P10" s="20" t="s">
        <v>589</v>
      </c>
      <c r="Q10" s="18"/>
    </row>
    <row r="11" spans="1:17" ht="27.75" customHeight="1">
      <c r="A11" s="436" t="s">
        <v>260</v>
      </c>
      <c r="B11" s="19" t="s">
        <v>189</v>
      </c>
      <c r="C11" s="12">
        <v>1</v>
      </c>
      <c r="D11" s="27" t="s">
        <v>589</v>
      </c>
      <c r="E11" s="29" t="s">
        <v>589</v>
      </c>
      <c r="F11" s="260" t="s">
        <v>589</v>
      </c>
      <c r="G11" s="27" t="s">
        <v>589</v>
      </c>
      <c r="H11" s="266"/>
      <c r="I11" s="29" t="s">
        <v>589</v>
      </c>
      <c r="J11" s="29" t="s">
        <v>589</v>
      </c>
      <c r="K11" s="29" t="s">
        <v>589</v>
      </c>
      <c r="L11" s="266" t="s">
        <v>589</v>
      </c>
      <c r="M11" s="29" t="s">
        <v>589</v>
      </c>
      <c r="N11" s="12" t="s">
        <v>589</v>
      </c>
      <c r="O11" s="27" t="s">
        <v>589</v>
      </c>
      <c r="P11" s="20" t="s">
        <v>589</v>
      </c>
      <c r="Q11" s="18"/>
    </row>
    <row r="12" spans="1:17" ht="27.75" customHeight="1">
      <c r="A12" s="436" t="s">
        <v>261</v>
      </c>
      <c r="B12" s="19" t="s">
        <v>190</v>
      </c>
      <c r="C12" s="12">
        <v>0</v>
      </c>
      <c r="D12" s="27">
        <v>0</v>
      </c>
      <c r="E12" s="29">
        <v>0</v>
      </c>
      <c r="F12" s="260">
        <v>0</v>
      </c>
      <c r="G12" s="27">
        <v>0</v>
      </c>
      <c r="H12" s="266"/>
      <c r="I12" s="29">
        <v>0</v>
      </c>
      <c r="J12" s="29">
        <v>0</v>
      </c>
      <c r="K12" s="29">
        <v>0</v>
      </c>
      <c r="L12" s="266">
        <v>0</v>
      </c>
      <c r="M12" s="29">
        <v>0</v>
      </c>
      <c r="N12" s="12">
        <v>0</v>
      </c>
      <c r="O12" s="27">
        <v>0</v>
      </c>
      <c r="P12" s="20">
        <v>0</v>
      </c>
      <c r="Q12" s="18"/>
    </row>
    <row r="13" spans="1:17" ht="27.75" customHeight="1">
      <c r="A13" s="436" t="s">
        <v>262</v>
      </c>
      <c r="B13" s="19" t="s">
        <v>191</v>
      </c>
      <c r="C13" s="12">
        <v>4</v>
      </c>
      <c r="D13" s="27">
        <v>54148</v>
      </c>
      <c r="E13" s="29">
        <v>0</v>
      </c>
      <c r="F13" s="260">
        <v>0</v>
      </c>
      <c r="G13" s="27">
        <v>210342</v>
      </c>
      <c r="H13" s="266"/>
      <c r="I13" s="29">
        <v>5545</v>
      </c>
      <c r="J13" s="29">
        <v>0</v>
      </c>
      <c r="K13" s="29">
        <v>5480</v>
      </c>
      <c r="L13" s="266">
        <v>65</v>
      </c>
      <c r="M13" s="29">
        <v>76</v>
      </c>
      <c r="N13" s="12">
        <v>24020</v>
      </c>
      <c r="O13" s="27">
        <v>5182</v>
      </c>
      <c r="P13" s="20">
        <v>0</v>
      </c>
      <c r="Q13" s="18"/>
    </row>
    <row r="14" spans="1:17" ht="27.75" customHeight="1">
      <c r="A14" s="436" t="s">
        <v>263</v>
      </c>
      <c r="B14" s="19" t="s">
        <v>192</v>
      </c>
      <c r="C14" s="12">
        <v>3</v>
      </c>
      <c r="D14" s="27">
        <v>204087</v>
      </c>
      <c r="E14" s="29">
        <v>944</v>
      </c>
      <c r="F14" s="260">
        <v>355</v>
      </c>
      <c r="G14" s="27">
        <v>246923</v>
      </c>
      <c r="H14" s="266"/>
      <c r="I14" s="29">
        <v>61547</v>
      </c>
      <c r="J14" s="29">
        <v>13031</v>
      </c>
      <c r="K14" s="29">
        <v>43486</v>
      </c>
      <c r="L14" s="266">
        <v>5030</v>
      </c>
      <c r="M14" s="29">
        <v>1546</v>
      </c>
      <c r="N14" s="12">
        <v>46142</v>
      </c>
      <c r="O14" s="27">
        <v>42094</v>
      </c>
      <c r="P14" s="20">
        <v>55024</v>
      </c>
      <c r="Q14" s="18"/>
    </row>
    <row r="15" spans="1:17" ht="27.75" customHeight="1">
      <c r="A15" s="436" t="s">
        <v>264</v>
      </c>
      <c r="B15" s="19" t="s">
        <v>193</v>
      </c>
      <c r="C15" s="12">
        <v>0</v>
      </c>
      <c r="D15" s="27">
        <v>0</v>
      </c>
      <c r="E15" s="29">
        <v>0</v>
      </c>
      <c r="F15" s="260">
        <v>0</v>
      </c>
      <c r="G15" s="27">
        <v>0</v>
      </c>
      <c r="H15" s="266"/>
      <c r="I15" s="29">
        <v>0</v>
      </c>
      <c r="J15" s="29">
        <v>0</v>
      </c>
      <c r="K15" s="29">
        <v>0</v>
      </c>
      <c r="L15" s="266">
        <v>0</v>
      </c>
      <c r="M15" s="29">
        <v>0</v>
      </c>
      <c r="N15" s="12">
        <v>0</v>
      </c>
      <c r="O15" s="27">
        <v>0</v>
      </c>
      <c r="P15" s="20">
        <v>0</v>
      </c>
      <c r="Q15" s="18"/>
    </row>
    <row r="16" spans="1:17" ht="27.75" customHeight="1">
      <c r="A16" s="436" t="s">
        <v>265</v>
      </c>
      <c r="B16" s="19" t="s">
        <v>194</v>
      </c>
      <c r="C16" s="12">
        <v>2</v>
      </c>
      <c r="D16" s="27" t="s">
        <v>589</v>
      </c>
      <c r="E16" s="29" t="s">
        <v>589</v>
      </c>
      <c r="F16" s="260" t="s">
        <v>589</v>
      </c>
      <c r="G16" s="27" t="s">
        <v>589</v>
      </c>
      <c r="H16" s="266"/>
      <c r="I16" s="29" t="s">
        <v>589</v>
      </c>
      <c r="J16" s="29" t="s">
        <v>589</v>
      </c>
      <c r="K16" s="29" t="s">
        <v>589</v>
      </c>
      <c r="L16" s="266" t="s">
        <v>589</v>
      </c>
      <c r="M16" s="29" t="s">
        <v>589</v>
      </c>
      <c r="N16" s="12" t="s">
        <v>589</v>
      </c>
      <c r="O16" s="27" t="s">
        <v>589</v>
      </c>
      <c r="P16" s="20" t="s">
        <v>589</v>
      </c>
      <c r="Q16" s="18"/>
    </row>
    <row r="17" spans="1:17" ht="27.75" customHeight="1">
      <c r="A17" s="436" t="s">
        <v>266</v>
      </c>
      <c r="B17" s="19" t="s">
        <v>195</v>
      </c>
      <c r="C17" s="12">
        <v>1</v>
      </c>
      <c r="D17" s="27" t="s">
        <v>589</v>
      </c>
      <c r="E17" s="29" t="s">
        <v>589</v>
      </c>
      <c r="F17" s="260" t="s">
        <v>589</v>
      </c>
      <c r="G17" s="27" t="s">
        <v>589</v>
      </c>
      <c r="H17" s="266"/>
      <c r="I17" s="29" t="s">
        <v>589</v>
      </c>
      <c r="J17" s="29" t="s">
        <v>589</v>
      </c>
      <c r="K17" s="29" t="s">
        <v>589</v>
      </c>
      <c r="L17" s="266" t="s">
        <v>589</v>
      </c>
      <c r="M17" s="29" t="s">
        <v>589</v>
      </c>
      <c r="N17" s="12" t="s">
        <v>589</v>
      </c>
      <c r="O17" s="27" t="s">
        <v>589</v>
      </c>
      <c r="P17" s="20" t="s">
        <v>589</v>
      </c>
      <c r="Q17" s="18"/>
    </row>
    <row r="18" spans="1:17" ht="27.75" customHeight="1">
      <c r="A18" s="436" t="s">
        <v>267</v>
      </c>
      <c r="B18" s="19" t="s">
        <v>196</v>
      </c>
      <c r="C18" s="12">
        <v>2</v>
      </c>
      <c r="D18" s="27" t="s">
        <v>589</v>
      </c>
      <c r="E18" s="29" t="s">
        <v>589</v>
      </c>
      <c r="F18" s="260" t="s">
        <v>589</v>
      </c>
      <c r="G18" s="27" t="s">
        <v>589</v>
      </c>
      <c r="H18" s="266"/>
      <c r="I18" s="29" t="s">
        <v>589</v>
      </c>
      <c r="J18" s="29" t="s">
        <v>589</v>
      </c>
      <c r="K18" s="29" t="s">
        <v>589</v>
      </c>
      <c r="L18" s="266" t="s">
        <v>589</v>
      </c>
      <c r="M18" s="29" t="s">
        <v>589</v>
      </c>
      <c r="N18" s="12" t="s">
        <v>589</v>
      </c>
      <c r="O18" s="27" t="s">
        <v>589</v>
      </c>
      <c r="P18" s="20" t="s">
        <v>589</v>
      </c>
      <c r="Q18" s="18"/>
    </row>
    <row r="19" spans="1:17" ht="27.75" customHeight="1">
      <c r="A19" s="436" t="s">
        <v>268</v>
      </c>
      <c r="B19" s="19" t="s">
        <v>197</v>
      </c>
      <c r="C19" s="12">
        <v>0</v>
      </c>
      <c r="D19" s="27">
        <v>0</v>
      </c>
      <c r="E19" s="29">
        <v>0</v>
      </c>
      <c r="F19" s="260">
        <v>0</v>
      </c>
      <c r="G19" s="27">
        <v>0</v>
      </c>
      <c r="H19" s="266"/>
      <c r="I19" s="29">
        <v>0</v>
      </c>
      <c r="J19" s="29">
        <v>0</v>
      </c>
      <c r="K19" s="29">
        <v>0</v>
      </c>
      <c r="L19" s="266">
        <v>0</v>
      </c>
      <c r="M19" s="29">
        <v>0</v>
      </c>
      <c r="N19" s="12">
        <v>0</v>
      </c>
      <c r="O19" s="27">
        <v>0</v>
      </c>
      <c r="P19" s="20">
        <v>0</v>
      </c>
      <c r="Q19" s="18"/>
    </row>
    <row r="20" spans="1:17" ht="27.75" customHeight="1">
      <c r="A20" s="436" t="s">
        <v>269</v>
      </c>
      <c r="B20" s="19" t="s">
        <v>198</v>
      </c>
      <c r="C20" s="12">
        <v>2</v>
      </c>
      <c r="D20" s="27" t="s">
        <v>589</v>
      </c>
      <c r="E20" s="29" t="s">
        <v>589</v>
      </c>
      <c r="F20" s="260" t="s">
        <v>589</v>
      </c>
      <c r="G20" s="27" t="s">
        <v>589</v>
      </c>
      <c r="H20" s="266"/>
      <c r="I20" s="29" t="s">
        <v>589</v>
      </c>
      <c r="J20" s="29" t="s">
        <v>589</v>
      </c>
      <c r="K20" s="29" t="s">
        <v>589</v>
      </c>
      <c r="L20" s="266" t="s">
        <v>589</v>
      </c>
      <c r="M20" s="29" t="s">
        <v>589</v>
      </c>
      <c r="N20" s="12" t="s">
        <v>589</v>
      </c>
      <c r="O20" s="27" t="s">
        <v>589</v>
      </c>
      <c r="P20" s="20" t="s">
        <v>589</v>
      </c>
      <c r="Q20" s="18"/>
    </row>
    <row r="21" spans="1:17" ht="27.75" customHeight="1">
      <c r="A21" s="436" t="s">
        <v>270</v>
      </c>
      <c r="B21" s="19" t="s">
        <v>199</v>
      </c>
      <c r="C21" s="12">
        <v>1</v>
      </c>
      <c r="D21" s="27" t="s">
        <v>589</v>
      </c>
      <c r="E21" s="29" t="s">
        <v>589</v>
      </c>
      <c r="F21" s="260" t="s">
        <v>589</v>
      </c>
      <c r="G21" s="27" t="s">
        <v>589</v>
      </c>
      <c r="H21" s="266"/>
      <c r="I21" s="29" t="s">
        <v>589</v>
      </c>
      <c r="J21" s="29" t="s">
        <v>589</v>
      </c>
      <c r="K21" s="29" t="s">
        <v>589</v>
      </c>
      <c r="L21" s="266" t="s">
        <v>589</v>
      </c>
      <c r="M21" s="29" t="s">
        <v>589</v>
      </c>
      <c r="N21" s="12" t="s">
        <v>589</v>
      </c>
      <c r="O21" s="27" t="s">
        <v>589</v>
      </c>
      <c r="P21" s="20" t="s">
        <v>589</v>
      </c>
      <c r="Q21" s="18"/>
    </row>
    <row r="22" spans="1:17" ht="27.75" customHeight="1">
      <c r="A22" s="436" t="s">
        <v>271</v>
      </c>
      <c r="B22" s="19" t="s">
        <v>200</v>
      </c>
      <c r="C22" s="12">
        <v>0</v>
      </c>
      <c r="D22" s="27">
        <v>0</v>
      </c>
      <c r="E22" s="29">
        <v>0</v>
      </c>
      <c r="F22" s="260">
        <v>0</v>
      </c>
      <c r="G22" s="27">
        <v>0</v>
      </c>
      <c r="H22" s="266"/>
      <c r="I22" s="29">
        <v>0</v>
      </c>
      <c r="J22" s="29">
        <v>0</v>
      </c>
      <c r="K22" s="29">
        <v>0</v>
      </c>
      <c r="L22" s="266">
        <v>0</v>
      </c>
      <c r="M22" s="29">
        <v>0</v>
      </c>
      <c r="N22" s="12">
        <v>0</v>
      </c>
      <c r="O22" s="27">
        <v>0</v>
      </c>
      <c r="P22" s="20">
        <v>0</v>
      </c>
      <c r="Q22" s="18"/>
    </row>
    <row r="23" spans="1:17" ht="27.75" customHeight="1">
      <c r="A23" s="436" t="s">
        <v>272</v>
      </c>
      <c r="B23" s="19" t="s">
        <v>201</v>
      </c>
      <c r="C23" s="12">
        <v>1</v>
      </c>
      <c r="D23" s="27" t="s">
        <v>589</v>
      </c>
      <c r="E23" s="29" t="s">
        <v>589</v>
      </c>
      <c r="F23" s="260" t="s">
        <v>589</v>
      </c>
      <c r="G23" s="27" t="s">
        <v>589</v>
      </c>
      <c r="H23" s="266"/>
      <c r="I23" s="29" t="s">
        <v>589</v>
      </c>
      <c r="J23" s="29" t="s">
        <v>589</v>
      </c>
      <c r="K23" s="29" t="s">
        <v>589</v>
      </c>
      <c r="L23" s="266" t="s">
        <v>589</v>
      </c>
      <c r="M23" s="29" t="s">
        <v>589</v>
      </c>
      <c r="N23" s="12" t="s">
        <v>589</v>
      </c>
      <c r="O23" s="27" t="s">
        <v>589</v>
      </c>
      <c r="P23" s="20" t="s">
        <v>589</v>
      </c>
      <c r="Q23" s="18"/>
    </row>
    <row r="24" spans="1:17" ht="27.75" customHeight="1">
      <c r="A24" s="436" t="s">
        <v>273</v>
      </c>
      <c r="B24" s="19" t="s">
        <v>202</v>
      </c>
      <c r="C24" s="12">
        <v>1</v>
      </c>
      <c r="D24" s="27" t="s">
        <v>589</v>
      </c>
      <c r="E24" s="29" t="s">
        <v>589</v>
      </c>
      <c r="F24" s="260" t="s">
        <v>589</v>
      </c>
      <c r="G24" s="27" t="s">
        <v>589</v>
      </c>
      <c r="H24" s="266"/>
      <c r="I24" s="29" t="s">
        <v>589</v>
      </c>
      <c r="J24" s="29" t="s">
        <v>589</v>
      </c>
      <c r="K24" s="29" t="s">
        <v>589</v>
      </c>
      <c r="L24" s="266" t="s">
        <v>589</v>
      </c>
      <c r="M24" s="29" t="s">
        <v>589</v>
      </c>
      <c r="N24" s="12" t="s">
        <v>589</v>
      </c>
      <c r="O24" s="27" t="s">
        <v>589</v>
      </c>
      <c r="P24" s="20" t="s">
        <v>589</v>
      </c>
      <c r="Q24" s="18"/>
    </row>
    <row r="25" spans="1:17" ht="27.75" customHeight="1">
      <c r="A25" s="436" t="s">
        <v>274</v>
      </c>
      <c r="B25" s="19" t="s">
        <v>203</v>
      </c>
      <c r="C25" s="12">
        <v>9</v>
      </c>
      <c r="D25" s="27">
        <v>234248</v>
      </c>
      <c r="E25" s="29">
        <v>8325</v>
      </c>
      <c r="F25" s="260">
        <v>0</v>
      </c>
      <c r="G25" s="27">
        <v>400973</v>
      </c>
      <c r="H25" s="266"/>
      <c r="I25" s="29">
        <v>185455</v>
      </c>
      <c r="J25" s="29">
        <v>97955</v>
      </c>
      <c r="K25" s="29">
        <v>70002</v>
      </c>
      <c r="L25" s="266">
        <v>17498</v>
      </c>
      <c r="M25" s="29">
        <v>3782</v>
      </c>
      <c r="N25" s="12">
        <v>89332</v>
      </c>
      <c r="O25" s="27">
        <v>57816</v>
      </c>
      <c r="P25" s="20">
        <v>43104</v>
      </c>
      <c r="Q25" s="18"/>
    </row>
    <row r="26" spans="1:17" ht="27.75" customHeight="1">
      <c r="A26" s="436" t="s">
        <v>275</v>
      </c>
      <c r="B26" s="19" t="s">
        <v>204</v>
      </c>
      <c r="C26" s="12">
        <v>4</v>
      </c>
      <c r="D26" s="27">
        <v>209834</v>
      </c>
      <c r="E26" s="29">
        <v>36581</v>
      </c>
      <c r="F26" s="260">
        <v>0</v>
      </c>
      <c r="G26" s="27">
        <v>350609</v>
      </c>
      <c r="H26" s="266"/>
      <c r="I26" s="29">
        <v>20347</v>
      </c>
      <c r="J26" s="29">
        <v>1801</v>
      </c>
      <c r="K26" s="29">
        <v>18077</v>
      </c>
      <c r="L26" s="266">
        <v>469</v>
      </c>
      <c r="M26" s="29">
        <v>51</v>
      </c>
      <c r="N26" s="31">
        <v>58983</v>
      </c>
      <c r="O26" s="27">
        <v>19016</v>
      </c>
      <c r="P26" s="20">
        <v>18719</v>
      </c>
      <c r="Q26" s="18"/>
    </row>
    <row r="27" spans="1:17" ht="27.75" customHeight="1">
      <c r="A27" s="436" t="s">
        <v>276</v>
      </c>
      <c r="B27" s="19" t="s">
        <v>420</v>
      </c>
      <c r="C27" s="12">
        <v>1</v>
      </c>
      <c r="D27" s="27" t="s">
        <v>589</v>
      </c>
      <c r="E27" s="29" t="s">
        <v>589</v>
      </c>
      <c r="F27" s="260" t="s">
        <v>589</v>
      </c>
      <c r="G27" s="27" t="s">
        <v>589</v>
      </c>
      <c r="H27" s="266"/>
      <c r="I27" s="29" t="s">
        <v>589</v>
      </c>
      <c r="J27" s="29" t="s">
        <v>589</v>
      </c>
      <c r="K27" s="29" t="s">
        <v>589</v>
      </c>
      <c r="L27" s="266" t="s">
        <v>589</v>
      </c>
      <c r="M27" s="29" t="s">
        <v>589</v>
      </c>
      <c r="N27" s="12" t="s">
        <v>589</v>
      </c>
      <c r="O27" s="27" t="s">
        <v>589</v>
      </c>
      <c r="P27" s="20" t="s">
        <v>589</v>
      </c>
      <c r="Q27" s="18"/>
    </row>
    <row r="28" spans="1:17" ht="27.75" customHeight="1">
      <c r="A28" s="436" t="s">
        <v>277</v>
      </c>
      <c r="B28" s="19" t="s">
        <v>205</v>
      </c>
      <c r="C28" s="12">
        <v>7</v>
      </c>
      <c r="D28" s="27">
        <v>79015</v>
      </c>
      <c r="E28" s="29">
        <v>0</v>
      </c>
      <c r="F28" s="260">
        <v>0</v>
      </c>
      <c r="G28" s="27">
        <v>300848</v>
      </c>
      <c r="H28" s="266"/>
      <c r="I28" s="29">
        <v>103499</v>
      </c>
      <c r="J28" s="29">
        <v>26787</v>
      </c>
      <c r="K28" s="29">
        <v>73463</v>
      </c>
      <c r="L28" s="266">
        <v>3249</v>
      </c>
      <c r="M28" s="29">
        <v>1265</v>
      </c>
      <c r="N28" s="12">
        <v>24197</v>
      </c>
      <c r="O28" s="27">
        <v>82608</v>
      </c>
      <c r="P28" s="20">
        <v>95968</v>
      </c>
      <c r="Q28" s="18"/>
    </row>
    <row r="29" spans="1:16" ht="27.75" customHeight="1">
      <c r="A29" s="436" t="s">
        <v>278</v>
      </c>
      <c r="B29" s="19" t="s">
        <v>52</v>
      </c>
      <c r="C29" s="12">
        <v>1</v>
      </c>
      <c r="D29" s="27" t="s">
        <v>589</v>
      </c>
      <c r="E29" s="29" t="s">
        <v>589</v>
      </c>
      <c r="F29" s="260" t="s">
        <v>589</v>
      </c>
      <c r="G29" s="27" t="s">
        <v>589</v>
      </c>
      <c r="H29" s="266"/>
      <c r="I29" s="29" t="s">
        <v>589</v>
      </c>
      <c r="J29" s="29" t="s">
        <v>589</v>
      </c>
      <c r="K29" s="29" t="s">
        <v>589</v>
      </c>
      <c r="L29" s="266" t="s">
        <v>589</v>
      </c>
      <c r="M29" s="29" t="s">
        <v>589</v>
      </c>
      <c r="N29" s="12" t="s">
        <v>589</v>
      </c>
      <c r="O29" s="27" t="s">
        <v>589</v>
      </c>
      <c r="P29" s="20" t="s">
        <v>589</v>
      </c>
    </row>
    <row r="30" spans="1:16" ht="18" customHeight="1" thickBot="1">
      <c r="A30" s="439"/>
      <c r="B30" s="427"/>
      <c r="C30" s="37"/>
      <c r="D30" s="28"/>
      <c r="E30" s="30"/>
      <c r="F30" s="38"/>
      <c r="G30" s="28"/>
      <c r="H30" s="266"/>
      <c r="I30" s="30"/>
      <c r="J30" s="26"/>
      <c r="K30" s="26"/>
      <c r="L30" s="26"/>
      <c r="M30" s="26"/>
      <c r="N30" s="34"/>
      <c r="O30" s="28"/>
      <c r="P30" s="22"/>
    </row>
    <row r="31" ht="18" customHeight="1">
      <c r="H31" s="55"/>
    </row>
  </sheetData>
  <sheetProtection/>
  <mergeCells count="9">
    <mergeCell ref="N4:N5"/>
    <mergeCell ref="C3:C5"/>
    <mergeCell ref="M2:P2"/>
    <mergeCell ref="O3:P4"/>
    <mergeCell ref="M4:M5"/>
    <mergeCell ref="D4:D5"/>
    <mergeCell ref="E4:E5"/>
    <mergeCell ref="F4:F5"/>
    <mergeCell ref="G4:G5"/>
  </mergeCells>
  <printOptions/>
  <pageMargins left="0.6299212598425197" right="0.6299212598425197" top="0.4330708661417323" bottom="0.35433070866141736" header="0.31496062992125984" footer="0.1968503937007874"/>
  <pageSetup firstPageNumber="23" useFirstPageNumber="1" fitToHeight="2" fitToWidth="2" horizontalDpi="600" verticalDpi="600" orientation="portrait" pageOrder="overThenDown" paperSize="9" r:id="rId1"/>
  <colBreaks count="1" manualBreakCount="1">
    <brk id="7" max="3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50" zoomScaleNormal="70" zoomScaleSheetLayoutView="50" zoomScalePageLayoutView="0" workbookViewId="0" topLeftCell="A1">
      <selection activeCell="T9" sqref="T9"/>
    </sheetView>
  </sheetViews>
  <sheetFormatPr defaultColWidth="9.00390625" defaultRowHeight="18" customHeight="1"/>
  <cols>
    <col min="1" max="1" width="2.50390625" style="48" customWidth="1"/>
    <col min="2" max="2" width="14.625" style="48" customWidth="1"/>
    <col min="3" max="3" width="8.875" style="48" customWidth="1"/>
    <col min="4" max="9" width="10.00390625" style="48" customWidth="1"/>
    <col min="10" max="10" width="6.25390625" style="48" customWidth="1"/>
    <col min="11" max="16" width="11.00390625" style="48" customWidth="1"/>
    <col min="17" max="17" width="3.375" style="48" customWidth="1"/>
    <col min="18" max="16384" width="9.00390625" style="48" customWidth="1"/>
  </cols>
  <sheetData>
    <row r="1" spans="1:14" ht="26.25" customHeight="1">
      <c r="A1" s="246" t="s">
        <v>245</v>
      </c>
      <c r="C1" s="245"/>
      <c r="D1" s="245"/>
      <c r="E1" s="245"/>
      <c r="F1" s="245"/>
      <c r="G1" s="245"/>
      <c r="H1" s="245"/>
      <c r="I1" s="268"/>
      <c r="J1" s="542"/>
      <c r="K1" s="268"/>
      <c r="L1" s="268"/>
      <c r="M1" s="268"/>
      <c r="N1" s="268"/>
    </row>
    <row r="2" spans="2:16" ht="26.25" customHeight="1" thickBot="1">
      <c r="B2" s="269"/>
      <c r="J2" s="541"/>
      <c r="K2" s="224"/>
      <c r="L2" s="224"/>
      <c r="M2" s="224"/>
      <c r="N2" s="224"/>
      <c r="O2" s="224"/>
      <c r="P2" s="239" t="s">
        <v>246</v>
      </c>
    </row>
    <row r="3" spans="1:17" ht="18" customHeight="1">
      <c r="A3" s="441"/>
      <c r="B3" s="443"/>
      <c r="C3" s="236"/>
      <c r="D3" s="613" t="s">
        <v>248</v>
      </c>
      <c r="E3" s="614"/>
      <c r="F3" s="614"/>
      <c r="G3" s="614"/>
      <c r="H3" s="614"/>
      <c r="I3" s="620"/>
      <c r="J3" s="235"/>
      <c r="K3" s="613" t="s">
        <v>244</v>
      </c>
      <c r="L3" s="614"/>
      <c r="M3" s="614"/>
      <c r="N3" s="614"/>
      <c r="O3" s="614"/>
      <c r="P3" s="615"/>
      <c r="Q3" s="235"/>
    </row>
    <row r="4" spans="1:17" ht="18" customHeight="1">
      <c r="A4" s="631" t="s">
        <v>208</v>
      </c>
      <c r="B4" s="632"/>
      <c r="C4" s="619" t="s">
        <v>69</v>
      </c>
      <c r="D4" s="227"/>
      <c r="E4" s="621" t="s">
        <v>243</v>
      </c>
      <c r="F4" s="622"/>
      <c r="G4" s="623" t="s">
        <v>55</v>
      </c>
      <c r="H4" s="623" t="s">
        <v>52</v>
      </c>
      <c r="I4" s="626" t="s">
        <v>56</v>
      </c>
      <c r="J4" s="235"/>
      <c r="K4" s="616" t="s">
        <v>17</v>
      </c>
      <c r="L4" s="633" t="s">
        <v>249</v>
      </c>
      <c r="M4" s="226"/>
      <c r="N4" s="635" t="s">
        <v>384</v>
      </c>
      <c r="O4" s="633" t="s">
        <v>250</v>
      </c>
      <c r="P4" s="230"/>
      <c r="Q4" s="234"/>
    </row>
    <row r="5" spans="1:17" ht="18" customHeight="1">
      <c r="A5" s="631"/>
      <c r="B5" s="632"/>
      <c r="C5" s="619"/>
      <c r="D5" s="229" t="s">
        <v>247</v>
      </c>
      <c r="E5" s="629" t="s">
        <v>242</v>
      </c>
      <c r="F5" s="630" t="s">
        <v>57</v>
      </c>
      <c r="G5" s="624"/>
      <c r="H5" s="624"/>
      <c r="I5" s="627"/>
      <c r="J5" s="541"/>
      <c r="K5" s="617"/>
      <c r="L5" s="629"/>
      <c r="M5" s="220" t="s">
        <v>241</v>
      </c>
      <c r="N5" s="636"/>
      <c r="O5" s="629"/>
      <c r="P5" s="231" t="s">
        <v>52</v>
      </c>
      <c r="Q5" s="235"/>
    </row>
    <row r="6" spans="1:17" ht="18" customHeight="1">
      <c r="A6" s="442"/>
      <c r="B6" s="444"/>
      <c r="C6" s="237"/>
      <c r="D6" s="228"/>
      <c r="E6" s="625"/>
      <c r="F6" s="625"/>
      <c r="G6" s="625"/>
      <c r="H6" s="625"/>
      <c r="I6" s="628"/>
      <c r="J6" s="541"/>
      <c r="K6" s="618"/>
      <c r="L6" s="634"/>
      <c r="M6" s="225"/>
      <c r="N6" s="637"/>
      <c r="O6" s="634"/>
      <c r="P6" s="232"/>
      <c r="Q6" s="234"/>
    </row>
    <row r="7" spans="1:17" s="380" customFormat="1" ht="27.75" customHeight="1">
      <c r="A7" s="464"/>
      <c r="B7" s="424" t="s">
        <v>538</v>
      </c>
      <c r="C7" s="481">
        <v>65</v>
      </c>
      <c r="D7" s="373">
        <v>15213</v>
      </c>
      <c r="E7" s="374">
        <v>753</v>
      </c>
      <c r="F7" s="375">
        <v>2627</v>
      </c>
      <c r="G7" s="375">
        <v>8670</v>
      </c>
      <c r="H7" s="375">
        <v>3</v>
      </c>
      <c r="I7" s="376">
        <v>3160</v>
      </c>
      <c r="J7" s="379"/>
      <c r="K7" s="373">
        <v>15213</v>
      </c>
      <c r="L7" s="377">
        <v>474</v>
      </c>
      <c r="M7" s="375">
        <v>279</v>
      </c>
      <c r="N7" s="377">
        <v>10967</v>
      </c>
      <c r="O7" s="377">
        <v>1978</v>
      </c>
      <c r="P7" s="378">
        <v>1515</v>
      </c>
      <c r="Q7" s="379"/>
    </row>
    <row r="8" spans="1:17" ht="27.75" customHeight="1">
      <c r="A8" s="436" t="s">
        <v>256</v>
      </c>
      <c r="B8" s="19" t="s">
        <v>186</v>
      </c>
      <c r="C8" s="482">
        <v>19</v>
      </c>
      <c r="D8" s="271">
        <v>1717</v>
      </c>
      <c r="E8" s="272">
        <v>0</v>
      </c>
      <c r="F8" s="270">
        <v>1056</v>
      </c>
      <c r="G8" s="270">
        <v>661</v>
      </c>
      <c r="H8" s="270">
        <v>0</v>
      </c>
      <c r="I8" s="273">
        <v>0</v>
      </c>
      <c r="J8" s="223"/>
      <c r="K8" s="271">
        <v>1717</v>
      </c>
      <c r="L8" s="270">
        <v>181</v>
      </c>
      <c r="M8" s="270">
        <v>237</v>
      </c>
      <c r="N8" s="270">
        <v>779</v>
      </c>
      <c r="O8" s="270">
        <v>300</v>
      </c>
      <c r="P8" s="274">
        <v>220</v>
      </c>
      <c r="Q8" s="223"/>
    </row>
    <row r="9" spans="1:17" ht="27.75" customHeight="1">
      <c r="A9" s="436" t="s">
        <v>257</v>
      </c>
      <c r="B9" s="19" t="s">
        <v>187</v>
      </c>
      <c r="C9" s="482">
        <v>1</v>
      </c>
      <c r="D9" s="27" t="s">
        <v>589</v>
      </c>
      <c r="E9" s="266" t="s">
        <v>589</v>
      </c>
      <c r="F9" s="29" t="s">
        <v>589</v>
      </c>
      <c r="G9" s="29" t="s">
        <v>589</v>
      </c>
      <c r="H9" s="29" t="s">
        <v>589</v>
      </c>
      <c r="I9" s="260" t="s">
        <v>589</v>
      </c>
      <c r="J9" s="12"/>
      <c r="K9" s="27" t="s">
        <v>589</v>
      </c>
      <c r="L9" s="29" t="s">
        <v>589</v>
      </c>
      <c r="M9" s="29" t="s">
        <v>589</v>
      </c>
      <c r="N9" s="29" t="s">
        <v>589</v>
      </c>
      <c r="O9" s="29" t="s">
        <v>589</v>
      </c>
      <c r="P9" s="261" t="s">
        <v>589</v>
      </c>
      <c r="Q9" s="223"/>
    </row>
    <row r="10" spans="1:17" ht="27.75" customHeight="1">
      <c r="A10" s="436" t="s">
        <v>258</v>
      </c>
      <c r="B10" s="19" t="s">
        <v>188</v>
      </c>
      <c r="C10" s="482">
        <v>4</v>
      </c>
      <c r="D10" s="271">
        <v>27</v>
      </c>
      <c r="E10" s="272">
        <v>0</v>
      </c>
      <c r="F10" s="270">
        <v>25</v>
      </c>
      <c r="G10" s="270">
        <v>0</v>
      </c>
      <c r="H10" s="270">
        <v>0</v>
      </c>
      <c r="I10" s="273">
        <v>2</v>
      </c>
      <c r="J10" s="223"/>
      <c r="K10" s="271">
        <v>27</v>
      </c>
      <c r="L10" s="270">
        <v>9</v>
      </c>
      <c r="M10" s="270">
        <v>0</v>
      </c>
      <c r="N10" s="270">
        <v>0</v>
      </c>
      <c r="O10" s="270">
        <v>2</v>
      </c>
      <c r="P10" s="274">
        <v>16</v>
      </c>
      <c r="Q10" s="223"/>
    </row>
    <row r="11" spans="1:17" ht="27.75" customHeight="1">
      <c r="A11" s="436" t="s">
        <v>259</v>
      </c>
      <c r="B11" s="19" t="s">
        <v>402</v>
      </c>
      <c r="C11" s="482">
        <v>1</v>
      </c>
      <c r="D11" s="27" t="s">
        <v>589</v>
      </c>
      <c r="E11" s="266" t="s">
        <v>589</v>
      </c>
      <c r="F11" s="29" t="s">
        <v>589</v>
      </c>
      <c r="G11" s="29" t="s">
        <v>589</v>
      </c>
      <c r="H11" s="29" t="s">
        <v>589</v>
      </c>
      <c r="I11" s="260" t="s">
        <v>589</v>
      </c>
      <c r="J11" s="12"/>
      <c r="K11" s="27" t="s">
        <v>589</v>
      </c>
      <c r="L11" s="29" t="s">
        <v>589</v>
      </c>
      <c r="M11" s="29" t="s">
        <v>589</v>
      </c>
      <c r="N11" s="29" t="s">
        <v>589</v>
      </c>
      <c r="O11" s="29" t="s">
        <v>589</v>
      </c>
      <c r="P11" s="261" t="s">
        <v>589</v>
      </c>
      <c r="Q11" s="223"/>
    </row>
    <row r="12" spans="1:17" ht="27.75" customHeight="1">
      <c r="A12" s="436" t="s">
        <v>260</v>
      </c>
      <c r="B12" s="19" t="s">
        <v>189</v>
      </c>
      <c r="C12" s="482">
        <v>1</v>
      </c>
      <c r="D12" s="27" t="s">
        <v>589</v>
      </c>
      <c r="E12" s="266" t="s">
        <v>589</v>
      </c>
      <c r="F12" s="29" t="s">
        <v>589</v>
      </c>
      <c r="G12" s="29" t="s">
        <v>589</v>
      </c>
      <c r="H12" s="29" t="s">
        <v>589</v>
      </c>
      <c r="I12" s="260" t="s">
        <v>589</v>
      </c>
      <c r="J12" s="12"/>
      <c r="K12" s="27" t="s">
        <v>589</v>
      </c>
      <c r="L12" s="29" t="s">
        <v>589</v>
      </c>
      <c r="M12" s="29" t="s">
        <v>589</v>
      </c>
      <c r="N12" s="29" t="s">
        <v>589</v>
      </c>
      <c r="O12" s="29" t="s">
        <v>589</v>
      </c>
      <c r="P12" s="261" t="s">
        <v>589</v>
      </c>
      <c r="Q12" s="223"/>
    </row>
    <row r="13" spans="1:17" ht="27.75" customHeight="1">
      <c r="A13" s="436" t="s">
        <v>261</v>
      </c>
      <c r="B13" s="19" t="s">
        <v>190</v>
      </c>
      <c r="C13" s="482">
        <v>0</v>
      </c>
      <c r="D13" s="271">
        <v>0</v>
      </c>
      <c r="E13" s="272">
        <v>0</v>
      </c>
      <c r="F13" s="270">
        <v>0</v>
      </c>
      <c r="G13" s="270">
        <v>0</v>
      </c>
      <c r="H13" s="270">
        <v>0</v>
      </c>
      <c r="I13" s="273">
        <v>0</v>
      </c>
      <c r="J13" s="223"/>
      <c r="K13" s="271">
        <v>0</v>
      </c>
      <c r="L13" s="270">
        <v>0</v>
      </c>
      <c r="M13" s="270">
        <v>0</v>
      </c>
      <c r="N13" s="270">
        <v>0</v>
      </c>
      <c r="O13" s="270">
        <v>0</v>
      </c>
      <c r="P13" s="274">
        <v>0</v>
      </c>
      <c r="Q13" s="223"/>
    </row>
    <row r="14" spans="1:17" ht="27.75" customHeight="1">
      <c r="A14" s="436" t="s">
        <v>262</v>
      </c>
      <c r="B14" s="19" t="s">
        <v>191</v>
      </c>
      <c r="C14" s="482">
        <v>4</v>
      </c>
      <c r="D14" s="271">
        <v>29</v>
      </c>
      <c r="E14" s="272">
        <v>0</v>
      </c>
      <c r="F14" s="270">
        <v>21</v>
      </c>
      <c r="G14" s="270">
        <v>5</v>
      </c>
      <c r="H14" s="270">
        <v>3</v>
      </c>
      <c r="I14" s="273">
        <v>0</v>
      </c>
      <c r="J14" s="223"/>
      <c r="K14" s="271">
        <v>29</v>
      </c>
      <c r="L14" s="270">
        <v>3</v>
      </c>
      <c r="M14" s="270">
        <v>0</v>
      </c>
      <c r="N14" s="270">
        <v>8</v>
      </c>
      <c r="O14" s="270">
        <v>4</v>
      </c>
      <c r="P14" s="274">
        <v>14</v>
      </c>
      <c r="Q14" s="223"/>
    </row>
    <row r="15" spans="1:17" ht="27.75" customHeight="1">
      <c r="A15" s="436" t="s">
        <v>263</v>
      </c>
      <c r="B15" s="19" t="s">
        <v>192</v>
      </c>
      <c r="C15" s="482">
        <v>3</v>
      </c>
      <c r="D15" s="271">
        <v>800</v>
      </c>
      <c r="E15" s="272">
        <v>753</v>
      </c>
      <c r="F15" s="270">
        <v>32</v>
      </c>
      <c r="G15" s="270">
        <v>15</v>
      </c>
      <c r="H15" s="270">
        <v>0</v>
      </c>
      <c r="I15" s="273">
        <v>0</v>
      </c>
      <c r="J15" s="223"/>
      <c r="K15" s="271">
        <v>800</v>
      </c>
      <c r="L15" s="270">
        <v>68</v>
      </c>
      <c r="M15" s="270">
        <v>11</v>
      </c>
      <c r="N15" s="270">
        <v>375</v>
      </c>
      <c r="O15" s="270">
        <v>316</v>
      </c>
      <c r="P15" s="274">
        <v>30</v>
      </c>
      <c r="Q15" s="223"/>
    </row>
    <row r="16" spans="1:17" ht="27.75" customHeight="1">
      <c r="A16" s="436" t="s">
        <v>264</v>
      </c>
      <c r="B16" s="19" t="s">
        <v>193</v>
      </c>
      <c r="C16" s="482">
        <v>0</v>
      </c>
      <c r="D16" s="271">
        <v>0</v>
      </c>
      <c r="E16" s="272">
        <v>0</v>
      </c>
      <c r="F16" s="270">
        <v>0</v>
      </c>
      <c r="G16" s="270">
        <v>0</v>
      </c>
      <c r="H16" s="270">
        <v>0</v>
      </c>
      <c r="I16" s="273">
        <v>0</v>
      </c>
      <c r="J16" s="223"/>
      <c r="K16" s="271">
        <v>0</v>
      </c>
      <c r="L16" s="270">
        <v>0</v>
      </c>
      <c r="M16" s="270">
        <v>0</v>
      </c>
      <c r="N16" s="270">
        <v>0</v>
      </c>
      <c r="O16" s="270">
        <v>0</v>
      </c>
      <c r="P16" s="274">
        <v>0</v>
      </c>
      <c r="Q16" s="223"/>
    </row>
    <row r="17" spans="1:17" ht="27.75" customHeight="1">
      <c r="A17" s="436" t="s">
        <v>265</v>
      </c>
      <c r="B17" s="19" t="s">
        <v>194</v>
      </c>
      <c r="C17" s="482">
        <v>2</v>
      </c>
      <c r="D17" s="27" t="s">
        <v>589</v>
      </c>
      <c r="E17" s="266" t="s">
        <v>589</v>
      </c>
      <c r="F17" s="29" t="s">
        <v>589</v>
      </c>
      <c r="G17" s="29" t="s">
        <v>589</v>
      </c>
      <c r="H17" s="29" t="s">
        <v>589</v>
      </c>
      <c r="I17" s="260" t="s">
        <v>589</v>
      </c>
      <c r="J17" s="12"/>
      <c r="K17" s="27" t="s">
        <v>589</v>
      </c>
      <c r="L17" s="29" t="s">
        <v>589</v>
      </c>
      <c r="M17" s="29" t="s">
        <v>589</v>
      </c>
      <c r="N17" s="29" t="s">
        <v>589</v>
      </c>
      <c r="O17" s="29" t="s">
        <v>589</v>
      </c>
      <c r="P17" s="261" t="s">
        <v>589</v>
      </c>
      <c r="Q17" s="223"/>
    </row>
    <row r="18" spans="1:17" ht="27.75" customHeight="1">
      <c r="A18" s="436" t="s">
        <v>266</v>
      </c>
      <c r="B18" s="19" t="s">
        <v>195</v>
      </c>
      <c r="C18" s="482">
        <v>1</v>
      </c>
      <c r="D18" s="27" t="s">
        <v>589</v>
      </c>
      <c r="E18" s="266" t="s">
        <v>589</v>
      </c>
      <c r="F18" s="29" t="s">
        <v>589</v>
      </c>
      <c r="G18" s="29" t="s">
        <v>589</v>
      </c>
      <c r="H18" s="29" t="s">
        <v>589</v>
      </c>
      <c r="I18" s="260" t="s">
        <v>589</v>
      </c>
      <c r="J18" s="12"/>
      <c r="K18" s="27" t="s">
        <v>589</v>
      </c>
      <c r="L18" s="29" t="s">
        <v>589</v>
      </c>
      <c r="M18" s="29" t="s">
        <v>589</v>
      </c>
      <c r="N18" s="29" t="s">
        <v>589</v>
      </c>
      <c r="O18" s="29" t="s">
        <v>589</v>
      </c>
      <c r="P18" s="261" t="s">
        <v>589</v>
      </c>
      <c r="Q18" s="223"/>
    </row>
    <row r="19" spans="1:17" ht="27.75" customHeight="1">
      <c r="A19" s="436" t="s">
        <v>267</v>
      </c>
      <c r="B19" s="19" t="s">
        <v>196</v>
      </c>
      <c r="C19" s="482">
        <v>2</v>
      </c>
      <c r="D19" s="27" t="s">
        <v>589</v>
      </c>
      <c r="E19" s="266" t="s">
        <v>589</v>
      </c>
      <c r="F19" s="29" t="s">
        <v>589</v>
      </c>
      <c r="G19" s="29" t="s">
        <v>589</v>
      </c>
      <c r="H19" s="29" t="s">
        <v>589</v>
      </c>
      <c r="I19" s="260" t="s">
        <v>589</v>
      </c>
      <c r="J19" s="12"/>
      <c r="K19" s="27" t="s">
        <v>589</v>
      </c>
      <c r="L19" s="29" t="s">
        <v>589</v>
      </c>
      <c r="M19" s="29" t="s">
        <v>589</v>
      </c>
      <c r="N19" s="29" t="s">
        <v>589</v>
      </c>
      <c r="O19" s="29" t="s">
        <v>589</v>
      </c>
      <c r="P19" s="261" t="s">
        <v>589</v>
      </c>
      <c r="Q19" s="223"/>
    </row>
    <row r="20" spans="1:17" ht="27.75" customHeight="1">
      <c r="A20" s="436" t="s">
        <v>268</v>
      </c>
      <c r="B20" s="19" t="s">
        <v>197</v>
      </c>
      <c r="C20" s="482">
        <v>0</v>
      </c>
      <c r="D20" s="271">
        <v>0</v>
      </c>
      <c r="E20" s="272">
        <v>0</v>
      </c>
      <c r="F20" s="270">
        <v>0</v>
      </c>
      <c r="G20" s="270">
        <v>0</v>
      </c>
      <c r="H20" s="270">
        <v>0</v>
      </c>
      <c r="I20" s="273">
        <v>0</v>
      </c>
      <c r="J20" s="223"/>
      <c r="K20" s="271">
        <v>0</v>
      </c>
      <c r="L20" s="270">
        <v>0</v>
      </c>
      <c r="M20" s="270">
        <v>0</v>
      </c>
      <c r="N20" s="270">
        <v>0</v>
      </c>
      <c r="O20" s="270">
        <v>0</v>
      </c>
      <c r="P20" s="274">
        <v>0</v>
      </c>
      <c r="Q20" s="223"/>
    </row>
    <row r="21" spans="1:17" ht="27.75" customHeight="1">
      <c r="A21" s="436" t="s">
        <v>269</v>
      </c>
      <c r="B21" s="19" t="s">
        <v>198</v>
      </c>
      <c r="C21" s="482">
        <v>2</v>
      </c>
      <c r="D21" s="27" t="s">
        <v>589</v>
      </c>
      <c r="E21" s="266" t="s">
        <v>589</v>
      </c>
      <c r="F21" s="29" t="s">
        <v>589</v>
      </c>
      <c r="G21" s="29" t="s">
        <v>589</v>
      </c>
      <c r="H21" s="29" t="s">
        <v>589</v>
      </c>
      <c r="I21" s="260" t="s">
        <v>589</v>
      </c>
      <c r="J21" s="12"/>
      <c r="K21" s="27" t="s">
        <v>589</v>
      </c>
      <c r="L21" s="29" t="s">
        <v>589</v>
      </c>
      <c r="M21" s="29" t="s">
        <v>589</v>
      </c>
      <c r="N21" s="29" t="s">
        <v>589</v>
      </c>
      <c r="O21" s="29" t="s">
        <v>589</v>
      </c>
      <c r="P21" s="261" t="s">
        <v>589</v>
      </c>
      <c r="Q21" s="223"/>
    </row>
    <row r="22" spans="1:17" ht="27.75" customHeight="1">
      <c r="A22" s="436" t="s">
        <v>270</v>
      </c>
      <c r="B22" s="19" t="s">
        <v>199</v>
      </c>
      <c r="C22" s="482">
        <v>1</v>
      </c>
      <c r="D22" s="27" t="s">
        <v>589</v>
      </c>
      <c r="E22" s="266" t="s">
        <v>589</v>
      </c>
      <c r="F22" s="29" t="s">
        <v>589</v>
      </c>
      <c r="G22" s="29" t="s">
        <v>589</v>
      </c>
      <c r="H22" s="29" t="s">
        <v>589</v>
      </c>
      <c r="I22" s="260" t="s">
        <v>589</v>
      </c>
      <c r="J22" s="12"/>
      <c r="K22" s="27" t="s">
        <v>589</v>
      </c>
      <c r="L22" s="29" t="s">
        <v>589</v>
      </c>
      <c r="M22" s="29" t="s">
        <v>589</v>
      </c>
      <c r="N22" s="29" t="s">
        <v>589</v>
      </c>
      <c r="O22" s="29" t="s">
        <v>589</v>
      </c>
      <c r="P22" s="261" t="s">
        <v>589</v>
      </c>
      <c r="Q22" s="223"/>
    </row>
    <row r="23" spans="1:17" ht="27.75" customHeight="1">
      <c r="A23" s="436" t="s">
        <v>271</v>
      </c>
      <c r="B23" s="19" t="s">
        <v>200</v>
      </c>
      <c r="C23" s="482">
        <v>0</v>
      </c>
      <c r="D23" s="271">
        <v>0</v>
      </c>
      <c r="E23" s="272">
        <v>0</v>
      </c>
      <c r="F23" s="270">
        <v>0</v>
      </c>
      <c r="G23" s="270">
        <v>0</v>
      </c>
      <c r="H23" s="270">
        <v>0</v>
      </c>
      <c r="I23" s="273">
        <v>0</v>
      </c>
      <c r="J23" s="223"/>
      <c r="K23" s="271">
        <v>0</v>
      </c>
      <c r="L23" s="270">
        <v>0</v>
      </c>
      <c r="M23" s="270">
        <v>0</v>
      </c>
      <c r="N23" s="270">
        <v>0</v>
      </c>
      <c r="O23" s="270">
        <v>0</v>
      </c>
      <c r="P23" s="274">
        <v>0</v>
      </c>
      <c r="Q23" s="223"/>
    </row>
    <row r="24" spans="1:17" ht="27.75" customHeight="1">
      <c r="A24" s="436" t="s">
        <v>272</v>
      </c>
      <c r="B24" s="19" t="s">
        <v>201</v>
      </c>
      <c r="C24" s="482">
        <v>1</v>
      </c>
      <c r="D24" s="27" t="s">
        <v>589</v>
      </c>
      <c r="E24" s="266" t="s">
        <v>589</v>
      </c>
      <c r="F24" s="29" t="s">
        <v>589</v>
      </c>
      <c r="G24" s="29" t="s">
        <v>589</v>
      </c>
      <c r="H24" s="29" t="s">
        <v>589</v>
      </c>
      <c r="I24" s="260" t="s">
        <v>589</v>
      </c>
      <c r="J24" s="12"/>
      <c r="K24" s="27" t="s">
        <v>589</v>
      </c>
      <c r="L24" s="29" t="s">
        <v>589</v>
      </c>
      <c r="M24" s="29" t="s">
        <v>589</v>
      </c>
      <c r="N24" s="29" t="s">
        <v>589</v>
      </c>
      <c r="O24" s="29" t="s">
        <v>589</v>
      </c>
      <c r="P24" s="261" t="s">
        <v>589</v>
      </c>
      <c r="Q24" s="223"/>
    </row>
    <row r="25" spans="1:17" ht="27.75" customHeight="1">
      <c r="A25" s="436" t="s">
        <v>273</v>
      </c>
      <c r="B25" s="19" t="s">
        <v>202</v>
      </c>
      <c r="C25" s="482">
        <v>1</v>
      </c>
      <c r="D25" s="27" t="s">
        <v>589</v>
      </c>
      <c r="E25" s="266" t="s">
        <v>589</v>
      </c>
      <c r="F25" s="29" t="s">
        <v>589</v>
      </c>
      <c r="G25" s="29" t="s">
        <v>589</v>
      </c>
      <c r="H25" s="29" t="s">
        <v>589</v>
      </c>
      <c r="I25" s="260" t="s">
        <v>589</v>
      </c>
      <c r="J25" s="12"/>
      <c r="K25" s="27" t="s">
        <v>589</v>
      </c>
      <c r="L25" s="29" t="s">
        <v>589</v>
      </c>
      <c r="M25" s="29" t="s">
        <v>589</v>
      </c>
      <c r="N25" s="29" t="s">
        <v>589</v>
      </c>
      <c r="O25" s="29" t="s">
        <v>589</v>
      </c>
      <c r="P25" s="261" t="s">
        <v>589</v>
      </c>
      <c r="Q25" s="223"/>
    </row>
    <row r="26" spans="1:17" ht="27.75" customHeight="1">
      <c r="A26" s="436" t="s">
        <v>274</v>
      </c>
      <c r="B26" s="19" t="s">
        <v>203</v>
      </c>
      <c r="C26" s="482">
        <v>9</v>
      </c>
      <c r="D26" s="271">
        <v>10537</v>
      </c>
      <c r="E26" s="272">
        <v>0</v>
      </c>
      <c r="F26" s="270">
        <v>149</v>
      </c>
      <c r="G26" s="270">
        <v>7230</v>
      </c>
      <c r="H26" s="270">
        <v>0</v>
      </c>
      <c r="I26" s="273">
        <v>3158</v>
      </c>
      <c r="J26" s="223"/>
      <c r="K26" s="271">
        <v>10537</v>
      </c>
      <c r="L26" s="270">
        <v>57</v>
      </c>
      <c r="M26" s="270">
        <v>0</v>
      </c>
      <c r="N26" s="270">
        <v>8798</v>
      </c>
      <c r="O26" s="270">
        <v>1219</v>
      </c>
      <c r="P26" s="274">
        <v>463</v>
      </c>
      <c r="Q26" s="223"/>
    </row>
    <row r="27" spans="1:17" ht="27.75" customHeight="1">
      <c r="A27" s="436" t="s">
        <v>275</v>
      </c>
      <c r="B27" s="19" t="s">
        <v>204</v>
      </c>
      <c r="C27" s="482">
        <v>4</v>
      </c>
      <c r="D27" s="271">
        <v>641</v>
      </c>
      <c r="E27" s="272">
        <v>0</v>
      </c>
      <c r="F27" s="270">
        <v>15</v>
      </c>
      <c r="G27" s="270">
        <v>626</v>
      </c>
      <c r="H27" s="270">
        <v>0</v>
      </c>
      <c r="I27" s="273">
        <v>0</v>
      </c>
      <c r="J27" s="223"/>
      <c r="K27" s="271">
        <v>641</v>
      </c>
      <c r="L27" s="270">
        <v>25</v>
      </c>
      <c r="M27" s="270">
        <v>0</v>
      </c>
      <c r="N27" s="270">
        <v>464</v>
      </c>
      <c r="O27" s="270">
        <v>115</v>
      </c>
      <c r="P27" s="274">
        <v>37</v>
      </c>
      <c r="Q27" s="223"/>
    </row>
    <row r="28" spans="1:17" ht="27.75" customHeight="1">
      <c r="A28" s="436" t="s">
        <v>276</v>
      </c>
      <c r="B28" s="19" t="s">
        <v>420</v>
      </c>
      <c r="C28" s="482">
        <v>1</v>
      </c>
      <c r="D28" s="27" t="s">
        <v>589</v>
      </c>
      <c r="E28" s="266" t="s">
        <v>589</v>
      </c>
      <c r="F28" s="29" t="s">
        <v>589</v>
      </c>
      <c r="G28" s="29" t="s">
        <v>589</v>
      </c>
      <c r="H28" s="29" t="s">
        <v>589</v>
      </c>
      <c r="I28" s="260" t="s">
        <v>589</v>
      </c>
      <c r="J28" s="12"/>
      <c r="K28" s="27" t="s">
        <v>589</v>
      </c>
      <c r="L28" s="29" t="s">
        <v>589</v>
      </c>
      <c r="M28" s="29" t="s">
        <v>589</v>
      </c>
      <c r="N28" s="29" t="s">
        <v>589</v>
      </c>
      <c r="O28" s="29" t="s">
        <v>589</v>
      </c>
      <c r="P28" s="261" t="s">
        <v>589</v>
      </c>
      <c r="Q28" s="223"/>
    </row>
    <row r="29" spans="1:17" ht="27.75" customHeight="1">
      <c r="A29" s="436" t="s">
        <v>277</v>
      </c>
      <c r="B29" s="19" t="s">
        <v>205</v>
      </c>
      <c r="C29" s="482">
        <v>7</v>
      </c>
      <c r="D29" s="271">
        <v>472</v>
      </c>
      <c r="E29" s="272">
        <v>0</v>
      </c>
      <c r="F29" s="272">
        <v>472</v>
      </c>
      <c r="G29" s="272">
        <v>0</v>
      </c>
      <c r="H29" s="223">
        <v>0</v>
      </c>
      <c r="I29" s="273">
        <v>0</v>
      </c>
      <c r="J29" s="223"/>
      <c r="K29" s="271">
        <v>472</v>
      </c>
      <c r="L29" s="223">
        <v>43</v>
      </c>
      <c r="M29" s="270">
        <v>0</v>
      </c>
      <c r="N29" s="272">
        <v>343</v>
      </c>
      <c r="O29" s="272">
        <v>0</v>
      </c>
      <c r="P29" s="274">
        <v>86</v>
      </c>
      <c r="Q29" s="223"/>
    </row>
    <row r="30" spans="1:17" ht="27.75" customHeight="1">
      <c r="A30" s="436" t="s">
        <v>278</v>
      </c>
      <c r="B30" s="19" t="s">
        <v>52</v>
      </c>
      <c r="C30" s="482">
        <v>1</v>
      </c>
      <c r="D30" s="27" t="s">
        <v>589</v>
      </c>
      <c r="E30" s="29" t="s">
        <v>589</v>
      </c>
      <c r="F30" s="29" t="s">
        <v>589</v>
      </c>
      <c r="G30" s="29" t="s">
        <v>589</v>
      </c>
      <c r="H30" s="12" t="s">
        <v>589</v>
      </c>
      <c r="I30" s="260" t="s">
        <v>589</v>
      </c>
      <c r="J30" s="12"/>
      <c r="K30" s="27" t="s">
        <v>589</v>
      </c>
      <c r="L30" s="29" t="s">
        <v>589</v>
      </c>
      <c r="M30" s="29" t="s">
        <v>589</v>
      </c>
      <c r="N30" s="29" t="s">
        <v>589</v>
      </c>
      <c r="O30" s="29" t="s">
        <v>589</v>
      </c>
      <c r="P30" s="261" t="s">
        <v>589</v>
      </c>
      <c r="Q30" s="223"/>
    </row>
    <row r="31" spans="1:17" ht="18" customHeight="1" thickBot="1">
      <c r="A31" s="439"/>
      <c r="B31" s="427"/>
      <c r="C31" s="238"/>
      <c r="D31" s="167"/>
      <c r="E31" s="168"/>
      <c r="F31" s="168"/>
      <c r="G31" s="168"/>
      <c r="H31" s="168"/>
      <c r="I31" s="169"/>
      <c r="J31" s="223"/>
      <c r="K31" s="167"/>
      <c r="L31" s="168"/>
      <c r="M31" s="168"/>
      <c r="N31" s="168"/>
      <c r="O31" s="168"/>
      <c r="P31" s="233"/>
      <c r="Q31" s="223"/>
    </row>
  </sheetData>
  <sheetProtection/>
  <mergeCells count="14">
    <mergeCell ref="A4:B5"/>
    <mergeCell ref="L4:L6"/>
    <mergeCell ref="N4:N6"/>
    <mergeCell ref="O4:O6"/>
    <mergeCell ref="K3:P3"/>
    <mergeCell ref="K4:K6"/>
    <mergeCell ref="C4:C5"/>
    <mergeCell ref="D3:I3"/>
    <mergeCell ref="E4:F4"/>
    <mergeCell ref="G4:G6"/>
    <mergeCell ref="H4:H6"/>
    <mergeCell ref="I4:I6"/>
    <mergeCell ref="E5:E6"/>
    <mergeCell ref="F5:F6"/>
  </mergeCells>
  <printOptions/>
  <pageMargins left="0.6299212598425197" right="0.6299212598425197" top="0.4330708661417323" bottom="0.35433070866141736" header="0.31496062992125984" footer="0.1968503937007874"/>
  <pageSetup firstPageNumber="25" useFirstPageNumber="1" fitToHeight="2" fitToWidth="2" horizontalDpi="600" verticalDpi="600" orientation="portrait" pageOrder="overThenDown" paperSize="9" r:id="rId1"/>
  <colBreaks count="1" manualBreakCount="1">
    <brk id="9" max="3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85" zoomScaleSheetLayoutView="85" zoomScalePageLayoutView="0" workbookViewId="0" topLeftCell="A1">
      <selection activeCell="D5" sqref="D5:E5"/>
    </sheetView>
  </sheetViews>
  <sheetFormatPr defaultColWidth="9.00390625" defaultRowHeight="18" customHeight="1"/>
  <cols>
    <col min="1" max="1" width="2.50390625" style="7" customWidth="1"/>
    <col min="2" max="2" width="14.375" style="2" customWidth="1"/>
    <col min="3" max="3" width="6.875" style="1" customWidth="1"/>
    <col min="4" max="11" width="8.625" style="2" customWidth="1"/>
    <col min="12" max="16384" width="9.00390625" style="2" customWidth="1"/>
  </cols>
  <sheetData>
    <row r="1" spans="1:6" ht="26.25" customHeight="1">
      <c r="A1" s="56" t="s">
        <v>234</v>
      </c>
      <c r="C1" s="32"/>
      <c r="D1" s="32"/>
      <c r="E1" s="32"/>
      <c r="F1" s="32"/>
    </row>
    <row r="2" spans="2:11" ht="26.25" customHeight="1" thickBot="1">
      <c r="B2" s="4"/>
      <c r="D2" s="8"/>
      <c r="E2" s="8"/>
      <c r="F2" s="8"/>
      <c r="G2" s="8"/>
      <c r="H2" s="243"/>
      <c r="I2" s="243"/>
      <c r="J2" s="243"/>
      <c r="K2" s="221" t="s">
        <v>251</v>
      </c>
    </row>
    <row r="3" spans="1:11" s="3" customFormat="1" ht="18" customHeight="1">
      <c r="A3" s="638" t="s">
        <v>208</v>
      </c>
      <c r="B3" s="639"/>
      <c r="C3" s="646" t="s">
        <v>28</v>
      </c>
      <c r="D3" s="644" t="s">
        <v>39</v>
      </c>
      <c r="E3" s="645"/>
      <c r="F3" s="642" t="s">
        <v>40</v>
      </c>
      <c r="G3" s="645"/>
      <c r="H3" s="642" t="s">
        <v>138</v>
      </c>
      <c r="I3" s="645"/>
      <c r="J3" s="642" t="s">
        <v>41</v>
      </c>
      <c r="K3" s="643"/>
    </row>
    <row r="4" spans="1:11" s="3" customFormat="1" ht="18" customHeight="1">
      <c r="A4" s="640"/>
      <c r="B4" s="641"/>
      <c r="C4" s="647"/>
      <c r="D4" s="102" t="s">
        <v>42</v>
      </c>
      <c r="E4" s="100" t="s">
        <v>43</v>
      </c>
      <c r="F4" s="102" t="s">
        <v>42</v>
      </c>
      <c r="G4" s="106" t="s">
        <v>43</v>
      </c>
      <c r="H4" s="102" t="s">
        <v>42</v>
      </c>
      <c r="I4" s="100" t="s">
        <v>43</v>
      </c>
      <c r="J4" s="102" t="s">
        <v>42</v>
      </c>
      <c r="K4" s="107" t="s">
        <v>43</v>
      </c>
    </row>
    <row r="5" spans="1:11" s="3" customFormat="1" ht="27.75" customHeight="1">
      <c r="A5" s="464"/>
      <c r="B5" s="424" t="s">
        <v>538</v>
      </c>
      <c r="C5" s="23">
        <v>65</v>
      </c>
      <c r="D5" s="548">
        <v>1314037</v>
      </c>
      <c r="E5" s="549">
        <v>1634173</v>
      </c>
      <c r="F5" s="108">
        <v>207878</v>
      </c>
      <c r="G5" s="109">
        <v>201575</v>
      </c>
      <c r="H5" s="108">
        <v>543936</v>
      </c>
      <c r="I5" s="109">
        <v>859049</v>
      </c>
      <c r="J5" s="108">
        <v>562223</v>
      </c>
      <c r="K5" s="110">
        <v>573549</v>
      </c>
    </row>
    <row r="6" spans="1:11" s="3" customFormat="1" ht="27.75" customHeight="1">
      <c r="A6" s="436" t="s">
        <v>256</v>
      </c>
      <c r="B6" s="19" t="s">
        <v>186</v>
      </c>
      <c r="C6" s="12">
        <v>19</v>
      </c>
      <c r="D6" s="27">
        <v>155643</v>
      </c>
      <c r="E6" s="36">
        <v>195569</v>
      </c>
      <c r="F6" s="27">
        <v>46206</v>
      </c>
      <c r="G6" s="31">
        <v>29896</v>
      </c>
      <c r="H6" s="27">
        <v>23000</v>
      </c>
      <c r="I6" s="36">
        <v>52127</v>
      </c>
      <c r="J6" s="27">
        <v>86437</v>
      </c>
      <c r="K6" s="20">
        <v>113546</v>
      </c>
    </row>
    <row r="7" spans="1:11" s="3" customFormat="1" ht="27.75" customHeight="1">
      <c r="A7" s="436" t="s">
        <v>257</v>
      </c>
      <c r="B7" s="19" t="s">
        <v>187</v>
      </c>
      <c r="C7" s="12">
        <v>1</v>
      </c>
      <c r="D7" s="27" t="s">
        <v>589</v>
      </c>
      <c r="E7" s="12" t="s">
        <v>589</v>
      </c>
      <c r="F7" s="27" t="s">
        <v>589</v>
      </c>
      <c r="G7" s="31" t="s">
        <v>589</v>
      </c>
      <c r="H7" s="27" t="s">
        <v>589</v>
      </c>
      <c r="I7" s="12" t="s">
        <v>589</v>
      </c>
      <c r="J7" s="27" t="s">
        <v>589</v>
      </c>
      <c r="K7" s="20" t="s">
        <v>589</v>
      </c>
    </row>
    <row r="8" spans="1:11" s="3" customFormat="1" ht="27.75" customHeight="1">
      <c r="A8" s="436" t="s">
        <v>258</v>
      </c>
      <c r="B8" s="19" t="s">
        <v>188</v>
      </c>
      <c r="C8" s="12">
        <v>4</v>
      </c>
      <c r="D8" s="27">
        <v>5962</v>
      </c>
      <c r="E8" s="36">
        <v>5460</v>
      </c>
      <c r="F8" s="27">
        <v>2100</v>
      </c>
      <c r="G8" s="31">
        <v>1929</v>
      </c>
      <c r="H8" s="27">
        <v>853</v>
      </c>
      <c r="I8" s="36">
        <v>537</v>
      </c>
      <c r="J8" s="27">
        <v>3009</v>
      </c>
      <c r="K8" s="20">
        <v>2994</v>
      </c>
    </row>
    <row r="9" spans="1:11" s="3" customFormat="1" ht="27.75" customHeight="1">
      <c r="A9" s="436" t="s">
        <v>259</v>
      </c>
      <c r="B9" s="19" t="s">
        <v>402</v>
      </c>
      <c r="C9" s="12">
        <v>1</v>
      </c>
      <c r="D9" s="27" t="s">
        <v>589</v>
      </c>
      <c r="E9" s="12" t="s">
        <v>589</v>
      </c>
      <c r="F9" s="27" t="s">
        <v>589</v>
      </c>
      <c r="G9" s="31" t="s">
        <v>589</v>
      </c>
      <c r="H9" s="27" t="s">
        <v>589</v>
      </c>
      <c r="I9" s="12" t="s">
        <v>589</v>
      </c>
      <c r="J9" s="27" t="s">
        <v>589</v>
      </c>
      <c r="K9" s="20" t="s">
        <v>589</v>
      </c>
    </row>
    <row r="10" spans="1:11" s="3" customFormat="1" ht="27.75" customHeight="1">
      <c r="A10" s="436" t="s">
        <v>260</v>
      </c>
      <c r="B10" s="19" t="s">
        <v>189</v>
      </c>
      <c r="C10" s="12">
        <v>1</v>
      </c>
      <c r="D10" s="27" t="s">
        <v>589</v>
      </c>
      <c r="E10" s="12" t="s">
        <v>589</v>
      </c>
      <c r="F10" s="27" t="s">
        <v>589</v>
      </c>
      <c r="G10" s="31" t="s">
        <v>589</v>
      </c>
      <c r="H10" s="27" t="s">
        <v>589</v>
      </c>
      <c r="I10" s="12" t="s">
        <v>589</v>
      </c>
      <c r="J10" s="27" t="s">
        <v>589</v>
      </c>
      <c r="K10" s="20" t="s">
        <v>589</v>
      </c>
    </row>
    <row r="11" spans="1:11" s="3" customFormat="1" ht="27.75" customHeight="1">
      <c r="A11" s="436" t="s">
        <v>261</v>
      </c>
      <c r="B11" s="19" t="s">
        <v>190</v>
      </c>
      <c r="C11" s="12">
        <v>0</v>
      </c>
      <c r="D11" s="27">
        <v>0</v>
      </c>
      <c r="E11" s="36">
        <v>0</v>
      </c>
      <c r="F11" s="27">
        <v>0</v>
      </c>
      <c r="G11" s="31">
        <v>0</v>
      </c>
      <c r="H11" s="27">
        <v>0</v>
      </c>
      <c r="I11" s="36">
        <v>0</v>
      </c>
      <c r="J11" s="27">
        <v>0</v>
      </c>
      <c r="K11" s="20">
        <v>0</v>
      </c>
    </row>
    <row r="12" spans="1:11" s="3" customFormat="1" ht="27.75" customHeight="1">
      <c r="A12" s="436" t="s">
        <v>262</v>
      </c>
      <c r="B12" s="19" t="s">
        <v>191</v>
      </c>
      <c r="C12" s="12">
        <v>4</v>
      </c>
      <c r="D12" s="27">
        <v>7935</v>
      </c>
      <c r="E12" s="36">
        <v>6764</v>
      </c>
      <c r="F12" s="27">
        <v>3112</v>
      </c>
      <c r="G12" s="31">
        <v>2790</v>
      </c>
      <c r="H12" s="27">
        <v>1634</v>
      </c>
      <c r="I12" s="36">
        <v>1363</v>
      </c>
      <c r="J12" s="27">
        <v>3189</v>
      </c>
      <c r="K12" s="20">
        <v>2611</v>
      </c>
    </row>
    <row r="13" spans="1:11" s="3" customFormat="1" ht="27.75" customHeight="1">
      <c r="A13" s="436" t="s">
        <v>263</v>
      </c>
      <c r="B13" s="19" t="s">
        <v>192</v>
      </c>
      <c r="C13" s="12">
        <v>3</v>
      </c>
      <c r="D13" s="27">
        <v>126111</v>
      </c>
      <c r="E13" s="36">
        <v>144158</v>
      </c>
      <c r="F13" s="27">
        <v>35755</v>
      </c>
      <c r="G13" s="31">
        <v>37554</v>
      </c>
      <c r="H13" s="27">
        <v>37214</v>
      </c>
      <c r="I13" s="36">
        <v>41452</v>
      </c>
      <c r="J13" s="27">
        <v>53142</v>
      </c>
      <c r="K13" s="20">
        <v>65152</v>
      </c>
    </row>
    <row r="14" spans="1:11" s="3" customFormat="1" ht="27.75" customHeight="1">
      <c r="A14" s="436" t="s">
        <v>264</v>
      </c>
      <c r="B14" s="19" t="s">
        <v>193</v>
      </c>
      <c r="C14" s="12">
        <v>0</v>
      </c>
      <c r="D14" s="27">
        <v>0</v>
      </c>
      <c r="E14" s="36">
        <v>0</v>
      </c>
      <c r="F14" s="27">
        <v>0</v>
      </c>
      <c r="G14" s="31">
        <v>0</v>
      </c>
      <c r="H14" s="27">
        <v>0</v>
      </c>
      <c r="I14" s="36">
        <v>0</v>
      </c>
      <c r="J14" s="27">
        <v>0</v>
      </c>
      <c r="K14" s="20">
        <v>0</v>
      </c>
    </row>
    <row r="15" spans="1:11" s="3" customFormat="1" ht="27.75" customHeight="1">
      <c r="A15" s="436" t="s">
        <v>265</v>
      </c>
      <c r="B15" s="19" t="s">
        <v>194</v>
      </c>
      <c r="C15" s="12">
        <v>2</v>
      </c>
      <c r="D15" s="27" t="s">
        <v>589</v>
      </c>
      <c r="E15" s="12" t="s">
        <v>589</v>
      </c>
      <c r="F15" s="27" t="s">
        <v>589</v>
      </c>
      <c r="G15" s="31" t="s">
        <v>589</v>
      </c>
      <c r="H15" s="27" t="s">
        <v>589</v>
      </c>
      <c r="I15" s="12" t="s">
        <v>589</v>
      </c>
      <c r="J15" s="27" t="s">
        <v>589</v>
      </c>
      <c r="K15" s="20" t="s">
        <v>589</v>
      </c>
    </row>
    <row r="16" spans="1:11" s="3" customFormat="1" ht="27.75" customHeight="1">
      <c r="A16" s="436" t="s">
        <v>266</v>
      </c>
      <c r="B16" s="19" t="s">
        <v>195</v>
      </c>
      <c r="C16" s="12">
        <v>1</v>
      </c>
      <c r="D16" s="27" t="s">
        <v>589</v>
      </c>
      <c r="E16" s="12" t="s">
        <v>589</v>
      </c>
      <c r="F16" s="27" t="s">
        <v>589</v>
      </c>
      <c r="G16" s="31" t="s">
        <v>589</v>
      </c>
      <c r="H16" s="27" t="s">
        <v>589</v>
      </c>
      <c r="I16" s="12" t="s">
        <v>589</v>
      </c>
      <c r="J16" s="27" t="s">
        <v>589</v>
      </c>
      <c r="K16" s="20" t="s">
        <v>589</v>
      </c>
    </row>
    <row r="17" spans="1:11" s="3" customFormat="1" ht="27.75" customHeight="1">
      <c r="A17" s="436" t="s">
        <v>267</v>
      </c>
      <c r="B17" s="19" t="s">
        <v>196</v>
      </c>
      <c r="C17" s="12">
        <v>2</v>
      </c>
      <c r="D17" s="27" t="s">
        <v>589</v>
      </c>
      <c r="E17" s="12" t="s">
        <v>589</v>
      </c>
      <c r="F17" s="27" t="s">
        <v>589</v>
      </c>
      <c r="G17" s="31" t="s">
        <v>589</v>
      </c>
      <c r="H17" s="27" t="s">
        <v>589</v>
      </c>
      <c r="I17" s="12" t="s">
        <v>589</v>
      </c>
      <c r="J17" s="27" t="s">
        <v>589</v>
      </c>
      <c r="K17" s="20" t="s">
        <v>589</v>
      </c>
    </row>
    <row r="18" spans="1:11" s="3" customFormat="1" ht="27.75" customHeight="1">
      <c r="A18" s="436" t="s">
        <v>268</v>
      </c>
      <c r="B18" s="19" t="s">
        <v>197</v>
      </c>
      <c r="C18" s="12">
        <v>0</v>
      </c>
      <c r="D18" s="27">
        <v>0</v>
      </c>
      <c r="E18" s="36">
        <v>0</v>
      </c>
      <c r="F18" s="27">
        <v>0</v>
      </c>
      <c r="G18" s="31">
        <v>0</v>
      </c>
      <c r="H18" s="27">
        <v>0</v>
      </c>
      <c r="I18" s="36">
        <v>0</v>
      </c>
      <c r="J18" s="27">
        <v>0</v>
      </c>
      <c r="K18" s="20">
        <v>0</v>
      </c>
    </row>
    <row r="19" spans="1:11" s="3" customFormat="1" ht="27.75" customHeight="1">
      <c r="A19" s="436" t="s">
        <v>269</v>
      </c>
      <c r="B19" s="19" t="s">
        <v>198</v>
      </c>
      <c r="C19" s="12">
        <v>2</v>
      </c>
      <c r="D19" s="27" t="s">
        <v>589</v>
      </c>
      <c r="E19" s="12" t="s">
        <v>589</v>
      </c>
      <c r="F19" s="27" t="s">
        <v>589</v>
      </c>
      <c r="G19" s="31" t="s">
        <v>589</v>
      </c>
      <c r="H19" s="27" t="s">
        <v>589</v>
      </c>
      <c r="I19" s="12" t="s">
        <v>589</v>
      </c>
      <c r="J19" s="27" t="s">
        <v>589</v>
      </c>
      <c r="K19" s="20" t="s">
        <v>589</v>
      </c>
    </row>
    <row r="20" spans="1:11" s="3" customFormat="1" ht="27.75" customHeight="1">
      <c r="A20" s="436" t="s">
        <v>270</v>
      </c>
      <c r="B20" s="19" t="s">
        <v>199</v>
      </c>
      <c r="C20" s="12">
        <v>1</v>
      </c>
      <c r="D20" s="27" t="s">
        <v>589</v>
      </c>
      <c r="E20" s="12" t="s">
        <v>589</v>
      </c>
      <c r="F20" s="27" t="s">
        <v>589</v>
      </c>
      <c r="G20" s="31" t="s">
        <v>589</v>
      </c>
      <c r="H20" s="27" t="s">
        <v>589</v>
      </c>
      <c r="I20" s="12" t="s">
        <v>589</v>
      </c>
      <c r="J20" s="27" t="s">
        <v>589</v>
      </c>
      <c r="K20" s="20" t="s">
        <v>589</v>
      </c>
    </row>
    <row r="21" spans="1:11" s="3" customFormat="1" ht="27.75" customHeight="1">
      <c r="A21" s="436" t="s">
        <v>271</v>
      </c>
      <c r="B21" s="19" t="s">
        <v>200</v>
      </c>
      <c r="C21" s="12">
        <v>0</v>
      </c>
      <c r="D21" s="27">
        <v>0</v>
      </c>
      <c r="E21" s="36">
        <v>0</v>
      </c>
      <c r="F21" s="27">
        <v>0</v>
      </c>
      <c r="G21" s="31">
        <v>0</v>
      </c>
      <c r="H21" s="27">
        <v>0</v>
      </c>
      <c r="I21" s="36">
        <v>0</v>
      </c>
      <c r="J21" s="27">
        <v>0</v>
      </c>
      <c r="K21" s="20">
        <v>0</v>
      </c>
    </row>
    <row r="22" spans="1:11" s="3" customFormat="1" ht="27.75" customHeight="1">
      <c r="A22" s="436" t="s">
        <v>272</v>
      </c>
      <c r="B22" s="19" t="s">
        <v>201</v>
      </c>
      <c r="C22" s="12">
        <v>1</v>
      </c>
      <c r="D22" s="27" t="s">
        <v>589</v>
      </c>
      <c r="E22" s="12" t="s">
        <v>589</v>
      </c>
      <c r="F22" s="27" t="s">
        <v>589</v>
      </c>
      <c r="G22" s="31" t="s">
        <v>589</v>
      </c>
      <c r="H22" s="27" t="s">
        <v>589</v>
      </c>
      <c r="I22" s="12" t="s">
        <v>589</v>
      </c>
      <c r="J22" s="27" t="s">
        <v>589</v>
      </c>
      <c r="K22" s="20" t="s">
        <v>589</v>
      </c>
    </row>
    <row r="23" spans="1:11" s="3" customFormat="1" ht="27.75" customHeight="1">
      <c r="A23" s="436" t="s">
        <v>273</v>
      </c>
      <c r="B23" s="19" t="s">
        <v>202</v>
      </c>
      <c r="C23" s="12">
        <v>1</v>
      </c>
      <c r="D23" s="27" t="s">
        <v>589</v>
      </c>
      <c r="E23" s="12" t="s">
        <v>589</v>
      </c>
      <c r="F23" s="27" t="s">
        <v>589</v>
      </c>
      <c r="G23" s="31" t="s">
        <v>589</v>
      </c>
      <c r="H23" s="27" t="s">
        <v>589</v>
      </c>
      <c r="I23" s="12" t="s">
        <v>589</v>
      </c>
      <c r="J23" s="27" t="s">
        <v>589</v>
      </c>
      <c r="K23" s="20" t="s">
        <v>589</v>
      </c>
    </row>
    <row r="24" spans="1:11" s="3" customFormat="1" ht="27.75" customHeight="1">
      <c r="A24" s="436" t="s">
        <v>274</v>
      </c>
      <c r="B24" s="19" t="s">
        <v>203</v>
      </c>
      <c r="C24" s="12">
        <v>9</v>
      </c>
      <c r="D24" s="27">
        <v>531687</v>
      </c>
      <c r="E24" s="36">
        <v>799325</v>
      </c>
      <c r="F24" s="27">
        <v>17753</v>
      </c>
      <c r="G24" s="31">
        <v>9186</v>
      </c>
      <c r="H24" s="27">
        <v>346975</v>
      </c>
      <c r="I24" s="36">
        <v>639489</v>
      </c>
      <c r="J24" s="27">
        <v>166959</v>
      </c>
      <c r="K24" s="20">
        <v>150650</v>
      </c>
    </row>
    <row r="25" spans="1:11" s="3" customFormat="1" ht="27.75" customHeight="1">
      <c r="A25" s="436" t="s">
        <v>275</v>
      </c>
      <c r="B25" s="19" t="s">
        <v>204</v>
      </c>
      <c r="C25" s="12">
        <v>4</v>
      </c>
      <c r="D25" s="27">
        <v>61272</v>
      </c>
      <c r="E25" s="12">
        <v>63320</v>
      </c>
      <c r="F25" s="27">
        <v>2840</v>
      </c>
      <c r="G25" s="31">
        <v>11719</v>
      </c>
      <c r="H25" s="27">
        <v>4827</v>
      </c>
      <c r="I25" s="12">
        <v>4323</v>
      </c>
      <c r="J25" s="27">
        <v>53605</v>
      </c>
      <c r="K25" s="20">
        <v>47278</v>
      </c>
    </row>
    <row r="26" spans="1:11" s="3" customFormat="1" ht="27.75" customHeight="1">
      <c r="A26" s="436" t="s">
        <v>276</v>
      </c>
      <c r="B26" s="19" t="s">
        <v>420</v>
      </c>
      <c r="C26" s="12">
        <v>1</v>
      </c>
      <c r="D26" s="27" t="s">
        <v>589</v>
      </c>
      <c r="E26" s="12" t="s">
        <v>589</v>
      </c>
      <c r="F26" s="27" t="s">
        <v>589</v>
      </c>
      <c r="G26" s="31" t="s">
        <v>589</v>
      </c>
      <c r="H26" s="27" t="s">
        <v>589</v>
      </c>
      <c r="I26" s="12" t="s">
        <v>589</v>
      </c>
      <c r="J26" s="27" t="s">
        <v>589</v>
      </c>
      <c r="K26" s="20" t="s">
        <v>589</v>
      </c>
    </row>
    <row r="27" spans="1:11" s="3" customFormat="1" ht="27.75" customHeight="1">
      <c r="A27" s="436" t="s">
        <v>277</v>
      </c>
      <c r="B27" s="19" t="s">
        <v>205</v>
      </c>
      <c r="C27" s="12">
        <v>7</v>
      </c>
      <c r="D27" s="27">
        <v>262040</v>
      </c>
      <c r="E27" s="36">
        <v>244834</v>
      </c>
      <c r="F27" s="27">
        <v>47801</v>
      </c>
      <c r="G27" s="12">
        <v>49474</v>
      </c>
      <c r="H27" s="27">
        <v>70299</v>
      </c>
      <c r="I27" s="36">
        <v>56856</v>
      </c>
      <c r="J27" s="27">
        <v>143940</v>
      </c>
      <c r="K27" s="20">
        <v>138504</v>
      </c>
    </row>
    <row r="28" spans="1:11" s="3" customFormat="1" ht="27.75" customHeight="1">
      <c r="A28" s="436" t="s">
        <v>278</v>
      </c>
      <c r="B28" s="19" t="s">
        <v>52</v>
      </c>
      <c r="C28" s="12">
        <v>1</v>
      </c>
      <c r="D28" s="27" t="s">
        <v>589</v>
      </c>
      <c r="E28" s="12" t="s">
        <v>589</v>
      </c>
      <c r="F28" s="27" t="s">
        <v>589</v>
      </c>
      <c r="G28" s="12" t="s">
        <v>589</v>
      </c>
      <c r="H28" s="27" t="s">
        <v>589</v>
      </c>
      <c r="I28" s="12" t="s">
        <v>589</v>
      </c>
      <c r="J28" s="27" t="s">
        <v>589</v>
      </c>
      <c r="K28" s="20" t="s">
        <v>589</v>
      </c>
    </row>
    <row r="29" spans="1:11" ht="18" customHeight="1" thickBot="1">
      <c r="A29" s="439"/>
      <c r="B29" s="427"/>
      <c r="C29" s="97"/>
      <c r="D29" s="174"/>
      <c r="E29" s="172"/>
      <c r="F29" s="170"/>
      <c r="G29" s="173"/>
      <c r="H29" s="170"/>
      <c r="I29" s="173"/>
      <c r="J29" s="170"/>
      <c r="K29" s="171"/>
    </row>
    <row r="30" spans="1:11" s="3" customFormat="1" ht="18" customHeight="1">
      <c r="A30" s="11"/>
      <c r="B30" s="16"/>
      <c r="C30" s="1"/>
      <c r="D30" s="2"/>
      <c r="E30" s="16"/>
      <c r="F30" s="16"/>
      <c r="G30" s="16"/>
      <c r="H30" s="16"/>
      <c r="I30" s="16"/>
      <c r="J30" s="16"/>
      <c r="K30" s="16"/>
    </row>
  </sheetData>
  <sheetProtection/>
  <mergeCells count="6">
    <mergeCell ref="A3:B4"/>
    <mergeCell ref="J3:K3"/>
    <mergeCell ref="D3:E3"/>
    <mergeCell ref="C3:C4"/>
    <mergeCell ref="F3:G3"/>
    <mergeCell ref="H3:I3"/>
  </mergeCells>
  <printOptions/>
  <pageMargins left="0.4330708661417323" right="0.6299212598425197" top="0.4330708661417323" bottom="0.35433070866141736" header="0.31496062992125984" footer="0.1968503937007874"/>
  <pageSetup firstPageNumber="21" useFirstPageNumber="1"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85" zoomScaleSheetLayoutView="85" zoomScalePageLayoutView="0" workbookViewId="0" topLeftCell="A1">
      <selection activeCell="K12" sqref="K12"/>
    </sheetView>
  </sheetViews>
  <sheetFormatPr defaultColWidth="9.00390625" defaultRowHeight="18" customHeight="1"/>
  <cols>
    <col min="1" max="1" width="2.50390625" style="7" customWidth="1"/>
    <col min="2" max="2" width="15.125" style="2" customWidth="1"/>
    <col min="3" max="3" width="9.125" style="5" bestFit="1" customWidth="1"/>
    <col min="4" max="6" width="16.25390625" style="2" customWidth="1"/>
    <col min="7" max="7" width="10.625" style="2" customWidth="1"/>
    <col min="8" max="16384" width="9.00390625" style="2" customWidth="1"/>
  </cols>
  <sheetData>
    <row r="1" spans="1:6" ht="26.25" customHeight="1">
      <c r="A1" s="207" t="s">
        <v>115</v>
      </c>
      <c r="C1" s="207"/>
      <c r="D1" s="207"/>
      <c r="E1" s="207"/>
      <c r="F1" s="207"/>
    </row>
    <row r="2" spans="2:7" ht="26.25" customHeight="1" thickBot="1">
      <c r="B2" s="4"/>
      <c r="C2" s="8"/>
      <c r="D2" s="8"/>
      <c r="E2" s="648" t="s">
        <v>114</v>
      </c>
      <c r="F2" s="648"/>
      <c r="G2" s="159"/>
    </row>
    <row r="3" spans="1:7" ht="18" customHeight="1">
      <c r="A3" s="649" t="s">
        <v>208</v>
      </c>
      <c r="B3" s="650"/>
      <c r="C3" s="556" t="s">
        <v>28</v>
      </c>
      <c r="D3" s="642" t="s">
        <v>73</v>
      </c>
      <c r="E3" s="644"/>
      <c r="F3" s="643"/>
      <c r="G3" s="160"/>
    </row>
    <row r="4" spans="1:7" ht="18" customHeight="1">
      <c r="A4" s="651"/>
      <c r="B4" s="652"/>
      <c r="C4" s="547"/>
      <c r="D4" s="67" t="s">
        <v>141</v>
      </c>
      <c r="E4" s="68" t="s">
        <v>252</v>
      </c>
      <c r="F4" s="244" t="s">
        <v>253</v>
      </c>
      <c r="G4" s="160"/>
    </row>
    <row r="5" spans="1:7" s="322" customFormat="1" ht="27.75" customHeight="1">
      <c r="A5" s="464"/>
      <c r="B5" s="424" t="s">
        <v>538</v>
      </c>
      <c r="C5" s="366">
        <v>65</v>
      </c>
      <c r="D5" s="355">
        <v>1470900</v>
      </c>
      <c r="E5" s="356">
        <v>351351</v>
      </c>
      <c r="F5" s="358">
        <v>508334</v>
      </c>
      <c r="G5" s="370"/>
    </row>
    <row r="6" spans="1:7" s="7" customFormat="1" ht="27.75" customHeight="1">
      <c r="A6" s="436" t="s">
        <v>256</v>
      </c>
      <c r="B6" s="19" t="s">
        <v>186</v>
      </c>
      <c r="C6" s="36">
        <v>19</v>
      </c>
      <c r="D6" s="27">
        <v>203370</v>
      </c>
      <c r="E6" s="29">
        <v>59590</v>
      </c>
      <c r="F6" s="20">
        <v>68248</v>
      </c>
      <c r="G6" s="240"/>
    </row>
    <row r="7" spans="1:7" s="7" customFormat="1" ht="27.75" customHeight="1">
      <c r="A7" s="436" t="s">
        <v>257</v>
      </c>
      <c r="B7" s="19" t="s">
        <v>187</v>
      </c>
      <c r="C7" s="36">
        <v>1</v>
      </c>
      <c r="D7" s="27" t="s">
        <v>589</v>
      </c>
      <c r="E7" s="29" t="s">
        <v>589</v>
      </c>
      <c r="F7" s="20" t="s">
        <v>589</v>
      </c>
      <c r="G7" s="241"/>
    </row>
    <row r="8" spans="1:7" s="7" customFormat="1" ht="27.75" customHeight="1">
      <c r="A8" s="436" t="s">
        <v>258</v>
      </c>
      <c r="B8" s="19" t="s">
        <v>188</v>
      </c>
      <c r="C8" s="36">
        <v>4</v>
      </c>
      <c r="D8" s="27">
        <v>18911</v>
      </c>
      <c r="E8" s="29">
        <v>4648</v>
      </c>
      <c r="F8" s="20">
        <v>6083</v>
      </c>
      <c r="G8" s="242"/>
    </row>
    <row r="9" spans="1:7" s="7" customFormat="1" ht="27.75" customHeight="1">
      <c r="A9" s="436" t="s">
        <v>259</v>
      </c>
      <c r="B9" s="19" t="s">
        <v>402</v>
      </c>
      <c r="C9" s="36">
        <v>1</v>
      </c>
      <c r="D9" s="27" t="s">
        <v>589</v>
      </c>
      <c r="E9" s="29" t="s">
        <v>589</v>
      </c>
      <c r="F9" s="20" t="s">
        <v>589</v>
      </c>
      <c r="G9" s="241"/>
    </row>
    <row r="10" spans="1:7" s="7" customFormat="1" ht="27.75" customHeight="1">
      <c r="A10" s="436" t="s">
        <v>260</v>
      </c>
      <c r="B10" s="19" t="s">
        <v>189</v>
      </c>
      <c r="C10" s="36">
        <v>1</v>
      </c>
      <c r="D10" s="27" t="s">
        <v>589</v>
      </c>
      <c r="E10" s="29" t="s">
        <v>589</v>
      </c>
      <c r="F10" s="20" t="s">
        <v>589</v>
      </c>
      <c r="G10" s="241"/>
    </row>
    <row r="11" spans="1:7" s="7" customFormat="1" ht="27.75" customHeight="1">
      <c r="A11" s="436" t="s">
        <v>261</v>
      </c>
      <c r="B11" s="19" t="s">
        <v>190</v>
      </c>
      <c r="C11" s="36">
        <v>0</v>
      </c>
      <c r="D11" s="27">
        <v>0</v>
      </c>
      <c r="E11" s="29">
        <v>0</v>
      </c>
      <c r="F11" s="20">
        <v>0</v>
      </c>
      <c r="G11" s="241"/>
    </row>
    <row r="12" spans="1:7" s="7" customFormat="1" ht="27.75" customHeight="1">
      <c r="A12" s="436" t="s">
        <v>262</v>
      </c>
      <c r="B12" s="19" t="s">
        <v>191</v>
      </c>
      <c r="C12" s="36">
        <v>4</v>
      </c>
      <c r="D12" s="27">
        <v>24040</v>
      </c>
      <c r="E12" s="29">
        <v>7096</v>
      </c>
      <c r="F12" s="20">
        <v>12407</v>
      </c>
      <c r="G12" s="242"/>
    </row>
    <row r="13" spans="1:7" s="7" customFormat="1" ht="27.75" customHeight="1">
      <c r="A13" s="436" t="s">
        <v>263</v>
      </c>
      <c r="B13" s="19" t="s">
        <v>192</v>
      </c>
      <c r="C13" s="36">
        <v>3</v>
      </c>
      <c r="D13" s="27">
        <v>217987</v>
      </c>
      <c r="E13" s="29">
        <v>21775</v>
      </c>
      <c r="F13" s="20">
        <v>27764</v>
      </c>
      <c r="G13" s="241"/>
    </row>
    <row r="14" spans="1:7" s="7" customFormat="1" ht="27.75" customHeight="1">
      <c r="A14" s="436" t="s">
        <v>264</v>
      </c>
      <c r="B14" s="19" t="s">
        <v>193</v>
      </c>
      <c r="C14" s="36">
        <v>0</v>
      </c>
      <c r="D14" s="27">
        <v>0</v>
      </c>
      <c r="E14" s="29">
        <v>0</v>
      </c>
      <c r="F14" s="20">
        <v>0</v>
      </c>
      <c r="G14" s="241"/>
    </row>
    <row r="15" spans="1:7" s="7" customFormat="1" ht="27.75" customHeight="1">
      <c r="A15" s="436" t="s">
        <v>265</v>
      </c>
      <c r="B15" s="19" t="s">
        <v>194</v>
      </c>
      <c r="C15" s="36">
        <v>2</v>
      </c>
      <c r="D15" s="27" t="s">
        <v>589</v>
      </c>
      <c r="E15" s="29" t="s">
        <v>589</v>
      </c>
      <c r="F15" s="20" t="s">
        <v>589</v>
      </c>
      <c r="G15" s="242"/>
    </row>
    <row r="16" spans="1:7" s="7" customFormat="1" ht="27.75" customHeight="1">
      <c r="A16" s="436" t="s">
        <v>266</v>
      </c>
      <c r="B16" s="19" t="s">
        <v>195</v>
      </c>
      <c r="C16" s="36">
        <v>1</v>
      </c>
      <c r="D16" s="27" t="s">
        <v>589</v>
      </c>
      <c r="E16" s="29" t="s">
        <v>589</v>
      </c>
      <c r="F16" s="20" t="s">
        <v>589</v>
      </c>
      <c r="G16" s="242"/>
    </row>
    <row r="17" spans="1:7" s="7" customFormat="1" ht="27.75" customHeight="1">
      <c r="A17" s="436" t="s">
        <v>267</v>
      </c>
      <c r="B17" s="19" t="s">
        <v>196</v>
      </c>
      <c r="C17" s="36">
        <v>2</v>
      </c>
      <c r="D17" s="27" t="s">
        <v>589</v>
      </c>
      <c r="E17" s="29" t="s">
        <v>589</v>
      </c>
      <c r="F17" s="20" t="s">
        <v>589</v>
      </c>
      <c r="G17" s="241"/>
    </row>
    <row r="18" spans="1:7" s="7" customFormat="1" ht="27.75" customHeight="1">
      <c r="A18" s="436" t="s">
        <v>268</v>
      </c>
      <c r="B18" s="19" t="s">
        <v>197</v>
      </c>
      <c r="C18" s="36">
        <v>0</v>
      </c>
      <c r="D18" s="27">
        <v>0</v>
      </c>
      <c r="E18" s="29">
        <v>0</v>
      </c>
      <c r="F18" s="20">
        <v>0</v>
      </c>
      <c r="G18" s="241"/>
    </row>
    <row r="19" spans="1:7" s="7" customFormat="1" ht="27.75" customHeight="1">
      <c r="A19" s="436" t="s">
        <v>269</v>
      </c>
      <c r="B19" s="19" t="s">
        <v>198</v>
      </c>
      <c r="C19" s="36">
        <v>2</v>
      </c>
      <c r="D19" s="27" t="s">
        <v>589</v>
      </c>
      <c r="E19" s="29" t="s">
        <v>589</v>
      </c>
      <c r="F19" s="20" t="s">
        <v>589</v>
      </c>
      <c r="G19" s="241"/>
    </row>
    <row r="20" spans="1:7" s="7" customFormat="1" ht="27.75" customHeight="1">
      <c r="A20" s="436" t="s">
        <v>270</v>
      </c>
      <c r="B20" s="19" t="s">
        <v>199</v>
      </c>
      <c r="C20" s="36">
        <v>1</v>
      </c>
      <c r="D20" s="27" t="s">
        <v>589</v>
      </c>
      <c r="E20" s="29" t="s">
        <v>589</v>
      </c>
      <c r="F20" s="20" t="s">
        <v>589</v>
      </c>
      <c r="G20" s="241"/>
    </row>
    <row r="21" spans="1:7" s="7" customFormat="1" ht="27.75" customHeight="1">
      <c r="A21" s="436" t="s">
        <v>271</v>
      </c>
      <c r="B21" s="19" t="s">
        <v>200</v>
      </c>
      <c r="C21" s="36">
        <v>0</v>
      </c>
      <c r="D21" s="27">
        <v>0</v>
      </c>
      <c r="E21" s="29">
        <v>0</v>
      </c>
      <c r="F21" s="20">
        <v>0</v>
      </c>
      <c r="G21" s="241"/>
    </row>
    <row r="22" spans="1:7" s="7" customFormat="1" ht="27.75" customHeight="1">
      <c r="A22" s="436" t="s">
        <v>272</v>
      </c>
      <c r="B22" s="19" t="s">
        <v>201</v>
      </c>
      <c r="C22" s="36">
        <v>1</v>
      </c>
      <c r="D22" s="27" t="s">
        <v>589</v>
      </c>
      <c r="E22" s="29" t="s">
        <v>589</v>
      </c>
      <c r="F22" s="20" t="s">
        <v>589</v>
      </c>
      <c r="G22" s="241"/>
    </row>
    <row r="23" spans="1:7" s="7" customFormat="1" ht="27.75" customHeight="1">
      <c r="A23" s="436" t="s">
        <v>273</v>
      </c>
      <c r="B23" s="19" t="s">
        <v>202</v>
      </c>
      <c r="C23" s="36">
        <v>1</v>
      </c>
      <c r="D23" s="27" t="s">
        <v>589</v>
      </c>
      <c r="E23" s="29" t="s">
        <v>589</v>
      </c>
      <c r="F23" s="20" t="s">
        <v>589</v>
      </c>
      <c r="G23" s="241"/>
    </row>
    <row r="24" spans="1:7" s="7" customFormat="1" ht="27.75" customHeight="1">
      <c r="A24" s="436" t="s">
        <v>274</v>
      </c>
      <c r="B24" s="19" t="s">
        <v>203</v>
      </c>
      <c r="C24" s="36">
        <v>9</v>
      </c>
      <c r="D24" s="27">
        <v>400850</v>
      </c>
      <c r="E24" s="29">
        <v>123756</v>
      </c>
      <c r="F24" s="20">
        <v>223309</v>
      </c>
      <c r="G24" s="240"/>
    </row>
    <row r="25" spans="1:7" s="7" customFormat="1" ht="27.75" customHeight="1">
      <c r="A25" s="436" t="s">
        <v>275</v>
      </c>
      <c r="B25" s="19" t="s">
        <v>204</v>
      </c>
      <c r="C25" s="36">
        <v>4</v>
      </c>
      <c r="D25" s="27">
        <v>73937</v>
      </c>
      <c r="E25" s="29">
        <v>20939</v>
      </c>
      <c r="F25" s="20">
        <v>32453</v>
      </c>
      <c r="G25" s="242"/>
    </row>
    <row r="26" spans="1:7" s="7" customFormat="1" ht="27.75" customHeight="1">
      <c r="A26" s="436" t="s">
        <v>276</v>
      </c>
      <c r="B26" s="19" t="s">
        <v>420</v>
      </c>
      <c r="C26" s="12">
        <v>1</v>
      </c>
      <c r="D26" s="27" t="s">
        <v>589</v>
      </c>
      <c r="E26" s="29" t="s">
        <v>589</v>
      </c>
      <c r="F26" s="20" t="s">
        <v>589</v>
      </c>
      <c r="G26" s="241"/>
    </row>
    <row r="27" spans="1:7" s="7" customFormat="1" ht="27.75" customHeight="1">
      <c r="A27" s="436" t="s">
        <v>277</v>
      </c>
      <c r="B27" s="19" t="s">
        <v>205</v>
      </c>
      <c r="C27" s="12">
        <v>7</v>
      </c>
      <c r="D27" s="27">
        <v>229418</v>
      </c>
      <c r="E27" s="29">
        <v>43508</v>
      </c>
      <c r="F27" s="20">
        <v>51299</v>
      </c>
      <c r="G27" s="242"/>
    </row>
    <row r="28" spans="1:7" s="7" customFormat="1" ht="27.75" customHeight="1">
      <c r="A28" s="436" t="s">
        <v>278</v>
      </c>
      <c r="B28" s="19" t="s">
        <v>52</v>
      </c>
      <c r="C28" s="12">
        <v>1</v>
      </c>
      <c r="D28" s="27" t="s">
        <v>589</v>
      </c>
      <c r="E28" s="29" t="s">
        <v>589</v>
      </c>
      <c r="F28" s="20" t="s">
        <v>589</v>
      </c>
      <c r="G28" s="241"/>
    </row>
    <row r="29" spans="1:7" s="7" customFormat="1" ht="18" customHeight="1" thickBot="1">
      <c r="A29" s="439"/>
      <c r="B29" s="427"/>
      <c r="C29" s="37"/>
      <c r="D29" s="28"/>
      <c r="E29" s="30"/>
      <c r="F29" s="22"/>
      <c r="G29" s="13"/>
    </row>
    <row r="30" ht="30.75" customHeight="1"/>
  </sheetData>
  <sheetProtection/>
  <mergeCells count="4">
    <mergeCell ref="E2:F2"/>
    <mergeCell ref="C3:C4"/>
    <mergeCell ref="D3:F3"/>
    <mergeCell ref="A3:B4"/>
  </mergeCells>
  <printOptions/>
  <pageMargins left="1.3385826771653544" right="0.5905511811023623" top="0.4330708661417323" bottom="0.4724409448818898" header="0.35433070866141736" footer="0.35433070866141736"/>
  <pageSetup fitToHeight="2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85" zoomScaleNormal="70" zoomScaleSheetLayoutView="85" zoomScalePageLayoutView="0" workbookViewId="0" topLeftCell="A1">
      <selection activeCell="H2" sqref="H2"/>
    </sheetView>
  </sheetViews>
  <sheetFormatPr defaultColWidth="9.00390625" defaultRowHeight="18" customHeight="1"/>
  <cols>
    <col min="1" max="1" width="2.50390625" style="24" customWidth="1"/>
    <col min="2" max="2" width="15.125" style="47" customWidth="1"/>
    <col min="3" max="3" width="9.375" style="39" bestFit="1" customWidth="1"/>
    <col min="4" max="4" width="15.50390625" style="39" customWidth="1"/>
    <col min="5" max="6" width="15.50390625" style="42" customWidth="1"/>
    <col min="7" max="7" width="15.50390625" style="39" customWidth="1"/>
    <col min="8" max="8" width="5.00390625" style="546" customWidth="1"/>
    <col min="9" max="9" width="15.50390625" style="42" customWidth="1"/>
    <col min="10" max="12" width="15.50390625" style="39" customWidth="1"/>
    <col min="13" max="13" width="15.50390625" style="42" customWidth="1"/>
    <col min="14" max="14" width="3.125" style="41" customWidth="1"/>
    <col min="15" max="17" width="9.00390625" style="175" customWidth="1"/>
    <col min="18" max="16384" width="9.00390625" style="41" customWidth="1"/>
  </cols>
  <sheetData>
    <row r="1" spans="1:13" ht="27" customHeight="1">
      <c r="A1" s="207" t="s">
        <v>142</v>
      </c>
      <c r="C1" s="207"/>
      <c r="D1" s="207"/>
      <c r="E1" s="207"/>
      <c r="F1" s="207"/>
      <c r="G1" s="280"/>
      <c r="H1" s="543"/>
      <c r="I1" s="281"/>
      <c r="J1" s="36"/>
      <c r="K1" s="36"/>
      <c r="L1" s="36"/>
      <c r="M1" s="281"/>
    </row>
    <row r="2" spans="2:13" ht="27" customHeight="1" thickBot="1">
      <c r="B2" s="282"/>
      <c r="C2" s="36"/>
      <c r="D2" s="36"/>
      <c r="E2" s="281"/>
      <c r="F2" s="281"/>
      <c r="G2" s="36"/>
      <c r="H2" s="12"/>
      <c r="I2" s="281"/>
      <c r="J2" s="36"/>
      <c r="K2" s="200"/>
      <c r="L2" s="200"/>
      <c r="M2" s="37" t="s">
        <v>211</v>
      </c>
    </row>
    <row r="3" spans="1:17" s="25" customFormat="1" ht="18.75" customHeight="1">
      <c r="A3" s="649" t="s">
        <v>208</v>
      </c>
      <c r="B3" s="650"/>
      <c r="C3" s="605" t="s">
        <v>28</v>
      </c>
      <c r="D3" s="395" t="s">
        <v>394</v>
      </c>
      <c r="E3" s="396"/>
      <c r="F3" s="382" t="s">
        <v>391</v>
      </c>
      <c r="G3" s="129" t="s">
        <v>387</v>
      </c>
      <c r="H3" s="544"/>
      <c r="I3" s="655" t="s">
        <v>58</v>
      </c>
      <c r="J3" s="657" t="s">
        <v>59</v>
      </c>
      <c r="K3" s="657" t="s">
        <v>60</v>
      </c>
      <c r="L3" s="657" t="s">
        <v>61</v>
      </c>
      <c r="M3" s="653" t="s">
        <v>62</v>
      </c>
      <c r="N3" s="43"/>
      <c r="O3" s="175"/>
      <c r="P3" s="175"/>
      <c r="Q3" s="175"/>
    </row>
    <row r="4" spans="1:17" s="25" customFormat="1" ht="18.75" customHeight="1">
      <c r="A4" s="651"/>
      <c r="B4" s="652"/>
      <c r="C4" s="563"/>
      <c r="D4" s="127" t="s">
        <v>385</v>
      </c>
      <c r="E4" s="128" t="s">
        <v>389</v>
      </c>
      <c r="F4" s="130" t="s">
        <v>386</v>
      </c>
      <c r="G4" s="381" t="s">
        <v>388</v>
      </c>
      <c r="H4" s="545"/>
      <c r="I4" s="656"/>
      <c r="J4" s="658"/>
      <c r="K4" s="658"/>
      <c r="L4" s="658"/>
      <c r="M4" s="654"/>
      <c r="N4" s="43"/>
      <c r="O4" s="175"/>
      <c r="P4" s="175"/>
      <c r="Q4" s="175"/>
    </row>
    <row r="5" spans="1:14" s="25" customFormat="1" ht="18" customHeight="1">
      <c r="A5" s="473"/>
      <c r="B5" s="122"/>
      <c r="C5" s="353"/>
      <c r="D5" s="389" t="s">
        <v>390</v>
      </c>
      <c r="E5" s="390" t="s">
        <v>76</v>
      </c>
      <c r="F5" s="391" t="s">
        <v>76</v>
      </c>
      <c r="G5" s="392" t="s">
        <v>76</v>
      </c>
      <c r="H5" s="392"/>
      <c r="I5" s="393" t="s">
        <v>212</v>
      </c>
      <c r="J5" s="393" t="s">
        <v>76</v>
      </c>
      <c r="K5" s="393" t="s">
        <v>76</v>
      </c>
      <c r="L5" s="393" t="s">
        <v>76</v>
      </c>
      <c r="M5" s="394" t="s">
        <v>212</v>
      </c>
      <c r="N5" s="43"/>
    </row>
    <row r="6" spans="1:14" s="388" customFormat="1" ht="27.75" customHeight="1">
      <c r="A6" s="464"/>
      <c r="B6" s="424" t="s">
        <v>538</v>
      </c>
      <c r="C6" s="385">
        <v>65</v>
      </c>
      <c r="D6" s="364">
        <v>125</v>
      </c>
      <c r="E6" s="364">
        <v>232281</v>
      </c>
      <c r="F6" s="386">
        <v>28.5</v>
      </c>
      <c r="G6" s="386">
        <v>160</v>
      </c>
      <c r="H6" s="386"/>
      <c r="I6" s="386">
        <v>55.57698469702185</v>
      </c>
      <c r="J6" s="360">
        <v>15056836</v>
      </c>
      <c r="K6" s="360">
        <v>437479</v>
      </c>
      <c r="L6" s="360">
        <v>6289237</v>
      </c>
      <c r="M6" s="387">
        <v>41.533918110272</v>
      </c>
      <c r="N6" s="370"/>
    </row>
    <row r="7" spans="1:17" ht="27.75" customHeight="1">
      <c r="A7" s="436" t="s">
        <v>256</v>
      </c>
      <c r="B7" s="19" t="s">
        <v>186</v>
      </c>
      <c r="C7" s="276">
        <v>19</v>
      </c>
      <c r="D7" s="266">
        <v>102</v>
      </c>
      <c r="E7" s="266">
        <v>117455</v>
      </c>
      <c r="F7" s="283">
        <v>17.9</v>
      </c>
      <c r="G7" s="283">
        <v>101.1</v>
      </c>
      <c r="H7" s="283"/>
      <c r="I7" s="283">
        <v>63.608741767682666</v>
      </c>
      <c r="J7" s="29">
        <v>2187967</v>
      </c>
      <c r="K7" s="29">
        <v>81069</v>
      </c>
      <c r="L7" s="29">
        <v>722474</v>
      </c>
      <c r="M7" s="284">
        <v>32.71976471717784</v>
      </c>
      <c r="N7" s="240"/>
      <c r="O7" s="41"/>
      <c r="P7" s="41"/>
      <c r="Q7" s="41"/>
    </row>
    <row r="8" spans="1:17" ht="27.75" customHeight="1">
      <c r="A8" s="436" t="s">
        <v>257</v>
      </c>
      <c r="B8" s="19" t="s">
        <v>187</v>
      </c>
      <c r="C8" s="276">
        <v>1</v>
      </c>
      <c r="D8" s="266" t="s">
        <v>589</v>
      </c>
      <c r="E8" s="266" t="s">
        <v>589</v>
      </c>
      <c r="F8" s="29" t="s">
        <v>589</v>
      </c>
      <c r="G8" s="29" t="s">
        <v>589</v>
      </c>
      <c r="H8" s="29"/>
      <c r="I8" s="29" t="s">
        <v>589</v>
      </c>
      <c r="J8" s="29" t="s">
        <v>589</v>
      </c>
      <c r="K8" s="29" t="s">
        <v>589</v>
      </c>
      <c r="L8" s="29" t="s">
        <v>589</v>
      </c>
      <c r="M8" s="20" t="s">
        <v>589</v>
      </c>
      <c r="N8" s="241"/>
      <c r="O8" s="41"/>
      <c r="P8" s="41"/>
      <c r="Q8" s="41"/>
    </row>
    <row r="9" spans="1:17" ht="27.75" customHeight="1">
      <c r="A9" s="436" t="s">
        <v>258</v>
      </c>
      <c r="B9" s="19" t="s">
        <v>188</v>
      </c>
      <c r="C9" s="276">
        <v>4</v>
      </c>
      <c r="D9" s="266">
        <v>75</v>
      </c>
      <c r="E9" s="266">
        <v>30698</v>
      </c>
      <c r="F9" s="283">
        <v>15.2</v>
      </c>
      <c r="G9" s="283">
        <v>34.4</v>
      </c>
      <c r="H9" s="283"/>
      <c r="I9" s="283">
        <v>37.305607768103236</v>
      </c>
      <c r="J9" s="29">
        <v>122306</v>
      </c>
      <c r="K9" s="29">
        <v>1210</v>
      </c>
      <c r="L9" s="29">
        <v>73170</v>
      </c>
      <c r="M9" s="284">
        <v>61.67449152470941</v>
      </c>
      <c r="N9" s="242"/>
      <c r="O9" s="41"/>
      <c r="P9" s="41"/>
      <c r="Q9" s="41"/>
    </row>
    <row r="10" spans="1:17" ht="27.75" customHeight="1">
      <c r="A10" s="436" t="s">
        <v>259</v>
      </c>
      <c r="B10" s="19" t="s">
        <v>402</v>
      </c>
      <c r="C10" s="276">
        <v>1</v>
      </c>
      <c r="D10" s="266" t="s">
        <v>589</v>
      </c>
      <c r="E10" s="266" t="s">
        <v>589</v>
      </c>
      <c r="F10" s="29" t="s">
        <v>589</v>
      </c>
      <c r="G10" s="29" t="s">
        <v>589</v>
      </c>
      <c r="H10" s="29"/>
      <c r="I10" s="29" t="s">
        <v>589</v>
      </c>
      <c r="J10" s="29" t="s">
        <v>589</v>
      </c>
      <c r="K10" s="29" t="s">
        <v>589</v>
      </c>
      <c r="L10" s="29" t="s">
        <v>589</v>
      </c>
      <c r="M10" s="20" t="s">
        <v>589</v>
      </c>
      <c r="N10" s="241"/>
      <c r="O10" s="41"/>
      <c r="P10" s="41"/>
      <c r="Q10" s="41"/>
    </row>
    <row r="11" spans="1:17" ht="27.75" customHeight="1">
      <c r="A11" s="436" t="s">
        <v>260</v>
      </c>
      <c r="B11" s="19" t="s">
        <v>189</v>
      </c>
      <c r="C11" s="276">
        <v>1</v>
      </c>
      <c r="D11" s="266" t="s">
        <v>589</v>
      </c>
      <c r="E11" s="266" t="s">
        <v>589</v>
      </c>
      <c r="F11" s="29" t="s">
        <v>589</v>
      </c>
      <c r="G11" s="29" t="s">
        <v>589</v>
      </c>
      <c r="H11" s="29"/>
      <c r="I11" s="29" t="s">
        <v>589</v>
      </c>
      <c r="J11" s="29" t="s">
        <v>589</v>
      </c>
      <c r="K11" s="29" t="s">
        <v>589</v>
      </c>
      <c r="L11" s="29" t="s">
        <v>589</v>
      </c>
      <c r="M11" s="20" t="s">
        <v>589</v>
      </c>
      <c r="N11" s="241"/>
      <c r="O11" s="41"/>
      <c r="P11" s="41"/>
      <c r="Q11" s="41"/>
    </row>
    <row r="12" spans="1:17" ht="27.75" customHeight="1">
      <c r="A12" s="436" t="s">
        <v>261</v>
      </c>
      <c r="B12" s="19" t="s">
        <v>190</v>
      </c>
      <c r="C12" s="276">
        <v>0</v>
      </c>
      <c r="D12" s="266">
        <v>0</v>
      </c>
      <c r="E12" s="266">
        <v>0</v>
      </c>
      <c r="F12" s="29">
        <v>0</v>
      </c>
      <c r="G12" s="29">
        <v>0</v>
      </c>
      <c r="H12" s="29"/>
      <c r="I12" s="29">
        <v>0</v>
      </c>
      <c r="J12" s="29">
        <v>0</v>
      </c>
      <c r="K12" s="29">
        <v>0</v>
      </c>
      <c r="L12" s="29">
        <v>0</v>
      </c>
      <c r="M12" s="20">
        <v>0</v>
      </c>
      <c r="N12" s="242"/>
      <c r="O12" s="41"/>
      <c r="P12" s="41"/>
      <c r="Q12" s="41"/>
    </row>
    <row r="13" spans="1:17" ht="27.75" customHeight="1">
      <c r="A13" s="436" t="s">
        <v>262</v>
      </c>
      <c r="B13" s="19" t="s">
        <v>191</v>
      </c>
      <c r="C13" s="276">
        <v>4</v>
      </c>
      <c r="D13" s="266">
        <v>61</v>
      </c>
      <c r="E13" s="266">
        <v>110421</v>
      </c>
      <c r="F13" s="283">
        <v>35.6</v>
      </c>
      <c r="G13" s="283">
        <v>149.7</v>
      </c>
      <c r="H13" s="283"/>
      <c r="I13" s="283">
        <v>69.93072092531467</v>
      </c>
      <c r="J13" s="29">
        <v>440989</v>
      </c>
      <c r="K13" s="29">
        <v>24020</v>
      </c>
      <c r="L13" s="29">
        <v>106797</v>
      </c>
      <c r="M13" s="284">
        <v>24.54809999724171</v>
      </c>
      <c r="N13" s="242"/>
      <c r="O13" s="41"/>
      <c r="P13" s="41"/>
      <c r="Q13" s="41"/>
    </row>
    <row r="14" spans="1:17" ht="27.75" customHeight="1">
      <c r="A14" s="436" t="s">
        <v>263</v>
      </c>
      <c r="B14" s="19" t="s">
        <v>192</v>
      </c>
      <c r="C14" s="276">
        <v>3</v>
      </c>
      <c r="D14" s="266">
        <v>143</v>
      </c>
      <c r="E14" s="266">
        <v>488519</v>
      </c>
      <c r="F14" s="283">
        <v>42.5</v>
      </c>
      <c r="G14" s="283">
        <v>283.4</v>
      </c>
      <c r="H14" s="283"/>
      <c r="I14" s="283">
        <v>42.24648613811041</v>
      </c>
      <c r="J14" s="29">
        <v>1458707</v>
      </c>
      <c r="K14" s="29">
        <v>46142</v>
      </c>
      <c r="L14" s="29">
        <v>781858</v>
      </c>
      <c r="M14" s="284">
        <v>54.53508072588076</v>
      </c>
      <c r="N14" s="241"/>
      <c r="O14" s="41"/>
      <c r="P14" s="41"/>
      <c r="Q14" s="41"/>
    </row>
    <row r="15" spans="1:17" ht="27.75" customHeight="1">
      <c r="A15" s="436" t="s">
        <v>264</v>
      </c>
      <c r="B15" s="19" t="s">
        <v>193</v>
      </c>
      <c r="C15" s="276">
        <v>0</v>
      </c>
      <c r="D15" s="266">
        <v>0</v>
      </c>
      <c r="E15" s="266">
        <v>0</v>
      </c>
      <c r="F15" s="29">
        <v>0</v>
      </c>
      <c r="G15" s="29">
        <v>0</v>
      </c>
      <c r="H15" s="29"/>
      <c r="I15" s="29">
        <v>0</v>
      </c>
      <c r="J15" s="29">
        <v>0</v>
      </c>
      <c r="K15" s="29">
        <v>0</v>
      </c>
      <c r="L15" s="29">
        <v>0</v>
      </c>
      <c r="M15" s="20">
        <v>0</v>
      </c>
      <c r="N15" s="241"/>
      <c r="O15" s="41"/>
      <c r="P15" s="41"/>
      <c r="Q15" s="41"/>
    </row>
    <row r="16" spans="1:17" ht="27.75" customHeight="1">
      <c r="A16" s="436" t="s">
        <v>265</v>
      </c>
      <c r="B16" s="19" t="s">
        <v>194</v>
      </c>
      <c r="C16" s="276">
        <v>2</v>
      </c>
      <c r="D16" s="266" t="s">
        <v>589</v>
      </c>
      <c r="E16" s="266" t="s">
        <v>589</v>
      </c>
      <c r="F16" s="29" t="s">
        <v>589</v>
      </c>
      <c r="G16" s="29" t="s">
        <v>589</v>
      </c>
      <c r="H16" s="29"/>
      <c r="I16" s="29" t="s">
        <v>589</v>
      </c>
      <c r="J16" s="29" t="s">
        <v>589</v>
      </c>
      <c r="K16" s="29" t="s">
        <v>589</v>
      </c>
      <c r="L16" s="29" t="s">
        <v>589</v>
      </c>
      <c r="M16" s="20" t="s">
        <v>589</v>
      </c>
      <c r="N16" s="242"/>
      <c r="O16" s="41"/>
      <c r="P16" s="41"/>
      <c r="Q16" s="41"/>
    </row>
    <row r="17" spans="1:17" ht="27.75" customHeight="1">
      <c r="A17" s="436" t="s">
        <v>266</v>
      </c>
      <c r="B17" s="19" t="s">
        <v>195</v>
      </c>
      <c r="C17" s="276">
        <v>1</v>
      </c>
      <c r="D17" s="266" t="s">
        <v>589</v>
      </c>
      <c r="E17" s="266" t="s">
        <v>589</v>
      </c>
      <c r="F17" s="29" t="s">
        <v>589</v>
      </c>
      <c r="G17" s="29" t="s">
        <v>589</v>
      </c>
      <c r="H17" s="29"/>
      <c r="I17" s="29" t="s">
        <v>589</v>
      </c>
      <c r="J17" s="29" t="s">
        <v>589</v>
      </c>
      <c r="K17" s="29" t="s">
        <v>589</v>
      </c>
      <c r="L17" s="29" t="s">
        <v>589</v>
      </c>
      <c r="M17" s="20" t="s">
        <v>589</v>
      </c>
      <c r="N17" s="242"/>
      <c r="O17" s="41"/>
      <c r="P17" s="41"/>
      <c r="Q17" s="41"/>
    </row>
    <row r="18" spans="1:17" ht="27.75" customHeight="1">
      <c r="A18" s="436" t="s">
        <v>267</v>
      </c>
      <c r="B18" s="19" t="s">
        <v>196</v>
      </c>
      <c r="C18" s="276">
        <v>2</v>
      </c>
      <c r="D18" s="266" t="s">
        <v>589</v>
      </c>
      <c r="E18" s="266" t="s">
        <v>589</v>
      </c>
      <c r="F18" s="29" t="s">
        <v>589</v>
      </c>
      <c r="G18" s="29" t="s">
        <v>589</v>
      </c>
      <c r="H18" s="29"/>
      <c r="I18" s="29" t="s">
        <v>589</v>
      </c>
      <c r="J18" s="29" t="s">
        <v>589</v>
      </c>
      <c r="K18" s="29" t="s">
        <v>589</v>
      </c>
      <c r="L18" s="29" t="s">
        <v>589</v>
      </c>
      <c r="M18" s="20" t="s">
        <v>589</v>
      </c>
      <c r="N18" s="241"/>
      <c r="O18" s="41"/>
      <c r="P18" s="41"/>
      <c r="Q18" s="41"/>
    </row>
    <row r="19" spans="1:17" ht="27.75" customHeight="1">
      <c r="A19" s="436" t="s">
        <v>268</v>
      </c>
      <c r="B19" s="19" t="s">
        <v>197</v>
      </c>
      <c r="C19" s="276">
        <v>0</v>
      </c>
      <c r="D19" s="266">
        <v>0</v>
      </c>
      <c r="E19" s="266">
        <v>0</v>
      </c>
      <c r="F19" s="29">
        <v>0</v>
      </c>
      <c r="G19" s="29">
        <v>0</v>
      </c>
      <c r="H19" s="29"/>
      <c r="I19" s="29">
        <v>0</v>
      </c>
      <c r="J19" s="29">
        <v>0</v>
      </c>
      <c r="K19" s="29">
        <v>0</v>
      </c>
      <c r="L19" s="29">
        <v>0</v>
      </c>
      <c r="M19" s="20">
        <v>0</v>
      </c>
      <c r="N19" s="241"/>
      <c r="O19" s="41"/>
      <c r="P19" s="41"/>
      <c r="Q19" s="41"/>
    </row>
    <row r="20" spans="1:17" ht="27.75" customHeight="1">
      <c r="A20" s="436" t="s">
        <v>269</v>
      </c>
      <c r="B20" s="19" t="s">
        <v>198</v>
      </c>
      <c r="C20" s="276">
        <v>2</v>
      </c>
      <c r="D20" s="266" t="s">
        <v>589</v>
      </c>
      <c r="E20" s="266" t="s">
        <v>589</v>
      </c>
      <c r="F20" s="29" t="s">
        <v>589</v>
      </c>
      <c r="G20" s="29" t="s">
        <v>589</v>
      </c>
      <c r="H20" s="29"/>
      <c r="I20" s="29" t="s">
        <v>589</v>
      </c>
      <c r="J20" s="29" t="s">
        <v>589</v>
      </c>
      <c r="K20" s="29" t="s">
        <v>589</v>
      </c>
      <c r="L20" s="29" t="s">
        <v>589</v>
      </c>
      <c r="M20" s="20" t="s">
        <v>589</v>
      </c>
      <c r="N20" s="241"/>
      <c r="O20" s="41"/>
      <c r="P20" s="41"/>
      <c r="Q20" s="41"/>
    </row>
    <row r="21" spans="1:17" ht="27.75" customHeight="1">
      <c r="A21" s="436" t="s">
        <v>270</v>
      </c>
      <c r="B21" s="19" t="s">
        <v>199</v>
      </c>
      <c r="C21" s="276">
        <v>1</v>
      </c>
      <c r="D21" s="266" t="s">
        <v>589</v>
      </c>
      <c r="E21" s="266" t="s">
        <v>589</v>
      </c>
      <c r="F21" s="29" t="s">
        <v>589</v>
      </c>
      <c r="G21" s="29" t="s">
        <v>589</v>
      </c>
      <c r="H21" s="29"/>
      <c r="I21" s="29" t="s">
        <v>589</v>
      </c>
      <c r="J21" s="29" t="s">
        <v>589</v>
      </c>
      <c r="K21" s="29" t="s">
        <v>589</v>
      </c>
      <c r="L21" s="29" t="s">
        <v>589</v>
      </c>
      <c r="M21" s="20" t="s">
        <v>589</v>
      </c>
      <c r="N21" s="241"/>
      <c r="O21" s="41"/>
      <c r="P21" s="41"/>
      <c r="Q21" s="41"/>
    </row>
    <row r="22" spans="1:17" ht="27.75" customHeight="1">
      <c r="A22" s="436" t="s">
        <v>271</v>
      </c>
      <c r="B22" s="19" t="s">
        <v>200</v>
      </c>
      <c r="C22" s="276">
        <v>0</v>
      </c>
      <c r="D22" s="266">
        <v>0</v>
      </c>
      <c r="E22" s="266">
        <v>0</v>
      </c>
      <c r="F22" s="29">
        <v>0</v>
      </c>
      <c r="G22" s="29">
        <v>0</v>
      </c>
      <c r="H22" s="29"/>
      <c r="I22" s="29">
        <v>0</v>
      </c>
      <c r="J22" s="29">
        <v>0</v>
      </c>
      <c r="K22" s="29">
        <v>0</v>
      </c>
      <c r="L22" s="29">
        <v>0</v>
      </c>
      <c r="M22" s="20">
        <v>0</v>
      </c>
      <c r="N22" s="241"/>
      <c r="O22" s="41"/>
      <c r="P22" s="41"/>
      <c r="Q22" s="41"/>
    </row>
    <row r="23" spans="1:17" ht="27.75" customHeight="1">
      <c r="A23" s="436" t="s">
        <v>272</v>
      </c>
      <c r="B23" s="19" t="s">
        <v>201</v>
      </c>
      <c r="C23" s="276">
        <v>1</v>
      </c>
      <c r="D23" s="266" t="s">
        <v>589</v>
      </c>
      <c r="E23" s="266" t="s">
        <v>589</v>
      </c>
      <c r="F23" s="29" t="s">
        <v>589</v>
      </c>
      <c r="G23" s="29" t="s">
        <v>589</v>
      </c>
      <c r="H23" s="29"/>
      <c r="I23" s="29" t="s">
        <v>589</v>
      </c>
      <c r="J23" s="29" t="s">
        <v>589</v>
      </c>
      <c r="K23" s="29" t="s">
        <v>589</v>
      </c>
      <c r="L23" s="29" t="s">
        <v>589</v>
      </c>
      <c r="M23" s="20" t="s">
        <v>589</v>
      </c>
      <c r="N23" s="241"/>
      <c r="O23" s="41"/>
      <c r="P23" s="41"/>
      <c r="Q23" s="41"/>
    </row>
    <row r="24" spans="1:17" ht="27.75" customHeight="1">
      <c r="A24" s="436" t="s">
        <v>273</v>
      </c>
      <c r="B24" s="19" t="s">
        <v>202</v>
      </c>
      <c r="C24" s="276">
        <v>1</v>
      </c>
      <c r="D24" s="266" t="s">
        <v>589</v>
      </c>
      <c r="E24" s="266" t="s">
        <v>589</v>
      </c>
      <c r="F24" s="29" t="s">
        <v>589</v>
      </c>
      <c r="G24" s="29" t="s">
        <v>589</v>
      </c>
      <c r="H24" s="29"/>
      <c r="I24" s="29" t="s">
        <v>589</v>
      </c>
      <c r="J24" s="29" t="s">
        <v>589</v>
      </c>
      <c r="K24" s="29" t="s">
        <v>589</v>
      </c>
      <c r="L24" s="29" t="s">
        <v>589</v>
      </c>
      <c r="M24" s="20" t="s">
        <v>589</v>
      </c>
      <c r="N24" s="241"/>
      <c r="O24" s="41"/>
      <c r="P24" s="41"/>
      <c r="Q24" s="41"/>
    </row>
    <row r="25" spans="1:17" ht="27.75" customHeight="1">
      <c r="A25" s="436" t="s">
        <v>274</v>
      </c>
      <c r="B25" s="19" t="s">
        <v>203</v>
      </c>
      <c r="C25" s="276">
        <v>9</v>
      </c>
      <c r="D25" s="266">
        <v>252</v>
      </c>
      <c r="E25" s="266">
        <v>679950</v>
      </c>
      <c r="F25" s="283">
        <v>33.6</v>
      </c>
      <c r="G25" s="283">
        <v>227.8</v>
      </c>
      <c r="H25" s="283"/>
      <c r="I25" s="283">
        <v>47.558548429042084</v>
      </c>
      <c r="J25" s="29">
        <v>6399512</v>
      </c>
      <c r="K25" s="29">
        <v>89332</v>
      </c>
      <c r="L25" s="29">
        <v>3195557</v>
      </c>
      <c r="M25" s="284">
        <v>51.0153151773882</v>
      </c>
      <c r="N25" s="240"/>
      <c r="O25" s="41"/>
      <c r="P25" s="41"/>
      <c r="Q25" s="41"/>
    </row>
    <row r="26" spans="1:17" ht="27.75" customHeight="1">
      <c r="A26" s="436" t="s">
        <v>275</v>
      </c>
      <c r="B26" s="19" t="s">
        <v>204</v>
      </c>
      <c r="C26" s="276">
        <v>4</v>
      </c>
      <c r="D26" s="266">
        <v>122</v>
      </c>
      <c r="E26" s="266">
        <v>188633</v>
      </c>
      <c r="F26" s="283">
        <v>23</v>
      </c>
      <c r="G26" s="283">
        <v>136.8</v>
      </c>
      <c r="H26" s="283"/>
      <c r="I26" s="283">
        <v>78.93396181497882</v>
      </c>
      <c r="J26" s="29">
        <v>722639</v>
      </c>
      <c r="K26" s="29">
        <v>58983</v>
      </c>
      <c r="L26" s="29">
        <v>100299</v>
      </c>
      <c r="M26" s="284">
        <v>13.265168467996636</v>
      </c>
      <c r="N26" s="242"/>
      <c r="O26" s="41"/>
      <c r="P26" s="41"/>
      <c r="Q26" s="41"/>
    </row>
    <row r="27" spans="1:17" ht="27.75" customHeight="1">
      <c r="A27" s="436" t="s">
        <v>276</v>
      </c>
      <c r="B27" s="19" t="s">
        <v>420</v>
      </c>
      <c r="C27" s="276">
        <v>1</v>
      </c>
      <c r="D27" s="266" t="s">
        <v>589</v>
      </c>
      <c r="E27" s="266" t="s">
        <v>589</v>
      </c>
      <c r="F27" s="29" t="s">
        <v>589</v>
      </c>
      <c r="G27" s="29" t="s">
        <v>589</v>
      </c>
      <c r="H27" s="29"/>
      <c r="I27" s="29" t="s">
        <v>589</v>
      </c>
      <c r="J27" s="29" t="s">
        <v>589</v>
      </c>
      <c r="K27" s="29" t="s">
        <v>589</v>
      </c>
      <c r="L27" s="29" t="s">
        <v>589</v>
      </c>
      <c r="M27" s="20" t="s">
        <v>589</v>
      </c>
      <c r="N27" s="241"/>
      <c r="O27" s="41"/>
      <c r="P27" s="41"/>
      <c r="Q27" s="41"/>
    </row>
    <row r="28" spans="1:14" s="25" customFormat="1" ht="27.75" customHeight="1">
      <c r="A28" s="436" t="s">
        <v>277</v>
      </c>
      <c r="B28" s="19" t="s">
        <v>205</v>
      </c>
      <c r="C28" s="36">
        <v>7</v>
      </c>
      <c r="D28" s="27">
        <v>219</v>
      </c>
      <c r="E28" s="266">
        <v>336941</v>
      </c>
      <c r="F28" s="283">
        <v>34.6</v>
      </c>
      <c r="G28" s="283">
        <v>134.3</v>
      </c>
      <c r="H28" s="283"/>
      <c r="I28" s="283">
        <v>71.66033364820332</v>
      </c>
      <c r="J28" s="29">
        <v>2334891</v>
      </c>
      <c r="K28" s="29">
        <v>24197</v>
      </c>
      <c r="L28" s="29">
        <v>638835</v>
      </c>
      <c r="M28" s="284">
        <v>27.305425309562786</v>
      </c>
      <c r="N28" s="242"/>
    </row>
    <row r="29" spans="1:14" ht="27.75" customHeight="1">
      <c r="A29" s="436" t="s">
        <v>278</v>
      </c>
      <c r="B29" s="19" t="s">
        <v>52</v>
      </c>
      <c r="C29" s="276">
        <v>1</v>
      </c>
      <c r="D29" s="27" t="s">
        <v>589</v>
      </c>
      <c r="E29" s="266" t="s">
        <v>589</v>
      </c>
      <c r="F29" s="29" t="s">
        <v>589</v>
      </c>
      <c r="G29" s="29" t="s">
        <v>589</v>
      </c>
      <c r="H29" s="29"/>
      <c r="I29" s="29" t="s">
        <v>589</v>
      </c>
      <c r="J29" s="29" t="s">
        <v>589</v>
      </c>
      <c r="K29" s="29" t="s">
        <v>589</v>
      </c>
      <c r="L29" s="29" t="s">
        <v>589</v>
      </c>
      <c r="M29" s="20" t="s">
        <v>589</v>
      </c>
      <c r="N29" s="241"/>
    </row>
    <row r="30" spans="1:13" ht="18.75" customHeight="1" thickBot="1">
      <c r="A30" s="439"/>
      <c r="B30" s="427"/>
      <c r="C30" s="103"/>
      <c r="D30" s="26"/>
      <c r="E30" s="383"/>
      <c r="F30" s="383"/>
      <c r="G30" s="30"/>
      <c r="H30" s="29"/>
      <c r="I30" s="383"/>
      <c r="J30" s="30"/>
      <c r="K30" s="30"/>
      <c r="L30" s="30"/>
      <c r="M30" s="384"/>
    </row>
  </sheetData>
  <sheetProtection/>
  <mergeCells count="7">
    <mergeCell ref="A3:B4"/>
    <mergeCell ref="M3:M4"/>
    <mergeCell ref="C3:C4"/>
    <mergeCell ref="I3:I4"/>
    <mergeCell ref="J3:J4"/>
    <mergeCell ref="K3:K4"/>
    <mergeCell ref="L3:L4"/>
  </mergeCells>
  <printOptions/>
  <pageMargins left="0.6299212598425197" right="0.6299212598425197" top="0.4330708661417323" bottom="0.35433070866141736" header="0.31496062992125984" footer="0.1968503937007874"/>
  <pageSetup firstPageNumber="27" useFirstPageNumber="1" fitToHeight="2" fitToWidth="2" horizontalDpi="600" verticalDpi="600" orientation="portrait" pageOrder="overThenDown" paperSize="9" r:id="rId1"/>
  <colBreaks count="1" manualBreakCount="1">
    <brk id="7" max="3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85" zoomScaleNormal="85" zoomScaleSheetLayoutView="85" zoomScalePageLayoutView="0" workbookViewId="0" topLeftCell="A1">
      <selection activeCell="J15" sqref="J15"/>
    </sheetView>
  </sheetViews>
  <sheetFormatPr defaultColWidth="9.00390625" defaultRowHeight="15" customHeight="1"/>
  <cols>
    <col min="1" max="1" width="2.50390625" style="52" customWidth="1"/>
    <col min="2" max="2" width="13.875" style="50" customWidth="1"/>
    <col min="3" max="3" width="5.75390625" style="50" customWidth="1"/>
    <col min="4" max="4" width="9.875" style="50" customWidth="1"/>
    <col min="5" max="5" width="10.625" style="153" customWidth="1"/>
    <col min="6" max="6" width="9.875" style="153" customWidth="1"/>
    <col min="7" max="7" width="10.625" style="50" customWidth="1"/>
    <col min="8" max="9" width="10.375" style="50" customWidth="1"/>
    <col min="10" max="10" width="10.125" style="140" customWidth="1"/>
    <col min="11" max="16384" width="9.00390625" style="51" customWidth="1"/>
  </cols>
  <sheetData>
    <row r="1" spans="1:6" ht="26.25" customHeight="1">
      <c r="A1" s="118" t="s">
        <v>143</v>
      </c>
      <c r="C1" s="49"/>
      <c r="D1" s="49"/>
      <c r="E1" s="152"/>
      <c r="F1" s="152"/>
    </row>
    <row r="2" spans="2:10" ht="26.25" customHeight="1" thickBot="1">
      <c r="B2" s="285"/>
      <c r="C2" s="286"/>
      <c r="D2" s="286"/>
      <c r="E2" s="287"/>
      <c r="F2" s="287"/>
      <c r="G2" s="200"/>
      <c r="H2" s="200"/>
      <c r="I2" s="200"/>
      <c r="J2" s="37" t="s">
        <v>255</v>
      </c>
    </row>
    <row r="3" spans="1:10" s="399" customFormat="1" ht="18.75" customHeight="1">
      <c r="A3" s="661" t="s">
        <v>208</v>
      </c>
      <c r="B3" s="662"/>
      <c r="C3" s="665" t="s">
        <v>144</v>
      </c>
      <c r="D3" s="397" t="s">
        <v>394</v>
      </c>
      <c r="E3" s="398"/>
      <c r="F3" s="406" t="s">
        <v>387</v>
      </c>
      <c r="G3" s="407"/>
      <c r="H3" s="667" t="s">
        <v>379</v>
      </c>
      <c r="I3" s="669" t="s">
        <v>380</v>
      </c>
      <c r="J3" s="659" t="s">
        <v>381</v>
      </c>
    </row>
    <row r="4" spans="1:10" s="399" customFormat="1" ht="18.75" customHeight="1">
      <c r="A4" s="663"/>
      <c r="B4" s="664"/>
      <c r="C4" s="666"/>
      <c r="D4" s="400" t="s">
        <v>385</v>
      </c>
      <c r="E4" s="401" t="s">
        <v>389</v>
      </c>
      <c r="F4" s="401" t="s">
        <v>386</v>
      </c>
      <c r="G4" s="401" t="s">
        <v>392</v>
      </c>
      <c r="H4" s="668"/>
      <c r="I4" s="670"/>
      <c r="J4" s="660"/>
    </row>
    <row r="5" spans="1:10" s="53" customFormat="1" ht="18" customHeight="1">
      <c r="A5" s="451"/>
      <c r="B5" s="445"/>
      <c r="C5" s="119"/>
      <c r="D5" s="402" t="s">
        <v>75</v>
      </c>
      <c r="E5" s="403" t="s">
        <v>76</v>
      </c>
      <c r="F5" s="403" t="s">
        <v>76</v>
      </c>
      <c r="G5" s="404" t="s">
        <v>76</v>
      </c>
      <c r="H5" s="404" t="s">
        <v>76</v>
      </c>
      <c r="I5" s="404" t="s">
        <v>76</v>
      </c>
      <c r="J5" s="405" t="s">
        <v>212</v>
      </c>
    </row>
    <row r="6" spans="1:10" s="54" customFormat="1" ht="27.75" customHeight="1">
      <c r="A6" s="474"/>
      <c r="B6" s="446" t="s">
        <v>539</v>
      </c>
      <c r="C6" s="483">
        <v>262</v>
      </c>
      <c r="D6" s="410">
        <v>12</v>
      </c>
      <c r="E6" s="411">
        <v>13824</v>
      </c>
      <c r="F6" s="412">
        <v>20.6</v>
      </c>
      <c r="G6" s="413">
        <v>97.1</v>
      </c>
      <c r="H6" s="414">
        <v>3454667</v>
      </c>
      <c r="I6" s="414">
        <v>1670235</v>
      </c>
      <c r="J6" s="415">
        <v>47.2</v>
      </c>
    </row>
    <row r="7" spans="1:11" s="52" customFormat="1" ht="27.75" customHeight="1">
      <c r="A7" s="449" t="s">
        <v>256</v>
      </c>
      <c r="B7" s="447" t="s">
        <v>186</v>
      </c>
      <c r="C7" s="484">
        <v>89</v>
      </c>
      <c r="D7" s="288">
        <v>13</v>
      </c>
      <c r="E7" s="408">
        <v>10584</v>
      </c>
      <c r="F7" s="289">
        <v>15.5</v>
      </c>
      <c r="G7" s="409">
        <v>70</v>
      </c>
      <c r="H7" s="290">
        <v>883315</v>
      </c>
      <c r="I7" s="290">
        <v>430364</v>
      </c>
      <c r="J7" s="291">
        <v>46.8</v>
      </c>
      <c r="K7" s="183"/>
    </row>
    <row r="8" spans="1:11" s="52" customFormat="1" ht="27.75" customHeight="1">
      <c r="A8" s="449" t="s">
        <v>257</v>
      </c>
      <c r="B8" s="447" t="s">
        <v>187</v>
      </c>
      <c r="C8" s="484">
        <v>8</v>
      </c>
      <c r="D8" s="288">
        <v>9</v>
      </c>
      <c r="E8" s="408">
        <v>8068</v>
      </c>
      <c r="F8" s="289">
        <v>24.8</v>
      </c>
      <c r="G8" s="409">
        <v>74</v>
      </c>
      <c r="H8" s="290">
        <v>59964</v>
      </c>
      <c r="I8" s="290">
        <v>46797</v>
      </c>
      <c r="J8" s="291">
        <v>79.8</v>
      </c>
      <c r="K8" s="183"/>
    </row>
    <row r="9" spans="1:11" s="52" customFormat="1" ht="27.75" customHeight="1">
      <c r="A9" s="449" t="s">
        <v>258</v>
      </c>
      <c r="B9" s="447" t="s">
        <v>188</v>
      </c>
      <c r="C9" s="484">
        <v>13</v>
      </c>
      <c r="D9" s="288">
        <v>10</v>
      </c>
      <c r="E9" s="408">
        <v>3192</v>
      </c>
      <c r="F9" s="289">
        <v>11.7</v>
      </c>
      <c r="G9" s="409">
        <v>28</v>
      </c>
      <c r="H9" s="290">
        <v>40702</v>
      </c>
      <c r="I9" s="290">
        <v>24963</v>
      </c>
      <c r="J9" s="291">
        <v>62</v>
      </c>
      <c r="K9" s="183"/>
    </row>
    <row r="10" spans="1:11" s="52" customFormat="1" ht="27.75" customHeight="1">
      <c r="A10" s="449" t="s">
        <v>259</v>
      </c>
      <c r="B10" s="447" t="s">
        <v>402</v>
      </c>
      <c r="C10" s="484">
        <v>12</v>
      </c>
      <c r="D10" s="288">
        <v>11</v>
      </c>
      <c r="E10" s="408">
        <v>11479</v>
      </c>
      <c r="F10" s="289">
        <v>20</v>
      </c>
      <c r="G10" s="409">
        <v>87</v>
      </c>
      <c r="H10" s="290">
        <v>131943</v>
      </c>
      <c r="I10" s="290">
        <v>70335</v>
      </c>
      <c r="J10" s="291">
        <v>52.4</v>
      </c>
      <c r="K10" s="183"/>
    </row>
    <row r="11" spans="1:11" s="52" customFormat="1" ht="27.75" customHeight="1">
      <c r="A11" s="449" t="s">
        <v>260</v>
      </c>
      <c r="B11" s="447" t="s">
        <v>189</v>
      </c>
      <c r="C11" s="484">
        <v>13</v>
      </c>
      <c r="D11" s="288">
        <v>7</v>
      </c>
      <c r="E11" s="408">
        <v>8395</v>
      </c>
      <c r="F11" s="289">
        <v>26.6</v>
      </c>
      <c r="G11" s="409">
        <v>94</v>
      </c>
      <c r="H11" s="290">
        <v>107965</v>
      </c>
      <c r="I11" s="290">
        <v>52822</v>
      </c>
      <c r="J11" s="291">
        <v>49.6</v>
      </c>
      <c r="K11" s="183"/>
    </row>
    <row r="12" spans="1:11" s="52" customFormat="1" ht="27.75" customHeight="1">
      <c r="A12" s="449" t="s">
        <v>261</v>
      </c>
      <c r="B12" s="447" t="s">
        <v>190</v>
      </c>
      <c r="C12" s="484">
        <v>4</v>
      </c>
      <c r="D12" s="288">
        <v>13</v>
      </c>
      <c r="E12" s="408">
        <v>14142</v>
      </c>
      <c r="F12" s="289">
        <v>19.5</v>
      </c>
      <c r="G12" s="409">
        <v>92</v>
      </c>
      <c r="H12" s="290">
        <v>56568</v>
      </c>
      <c r="I12" s="290">
        <v>23407</v>
      </c>
      <c r="J12" s="291">
        <v>42.3</v>
      </c>
      <c r="K12" s="183"/>
    </row>
    <row r="13" spans="1:11" s="52" customFormat="1" ht="27.75" customHeight="1">
      <c r="A13" s="449" t="s">
        <v>262</v>
      </c>
      <c r="B13" s="447" t="s">
        <v>191</v>
      </c>
      <c r="C13" s="484">
        <v>33</v>
      </c>
      <c r="D13" s="288">
        <v>13</v>
      </c>
      <c r="E13" s="408">
        <v>11998</v>
      </c>
      <c r="F13" s="289">
        <v>22.3</v>
      </c>
      <c r="G13" s="409">
        <v>79</v>
      </c>
      <c r="H13" s="290">
        <v>388871</v>
      </c>
      <c r="I13" s="290">
        <v>202377</v>
      </c>
      <c r="J13" s="291">
        <v>52.5</v>
      </c>
      <c r="K13" s="183"/>
    </row>
    <row r="14" spans="1:11" s="52" customFormat="1" ht="27.75" customHeight="1">
      <c r="A14" s="449" t="s">
        <v>263</v>
      </c>
      <c r="B14" s="447" t="s">
        <v>192</v>
      </c>
      <c r="C14" s="484">
        <v>3</v>
      </c>
      <c r="D14" s="288">
        <v>8</v>
      </c>
      <c r="E14" s="408">
        <v>15329</v>
      </c>
      <c r="F14" s="289">
        <v>29.5</v>
      </c>
      <c r="G14" s="409">
        <v>167</v>
      </c>
      <c r="H14" s="290">
        <v>42382</v>
      </c>
      <c r="I14" s="290">
        <v>28065</v>
      </c>
      <c r="J14" s="291">
        <v>62.9</v>
      </c>
      <c r="K14" s="183"/>
    </row>
    <row r="15" spans="1:11" s="52" customFormat="1" ht="27.75" customHeight="1">
      <c r="A15" s="449" t="s">
        <v>264</v>
      </c>
      <c r="B15" s="447" t="s">
        <v>193</v>
      </c>
      <c r="C15" s="484">
        <v>2</v>
      </c>
      <c r="D15" s="27" t="s">
        <v>589</v>
      </c>
      <c r="E15" s="29" t="s">
        <v>589</v>
      </c>
      <c r="F15" s="29" t="s">
        <v>589</v>
      </c>
      <c r="G15" s="29" t="s">
        <v>589</v>
      </c>
      <c r="H15" s="29" t="s">
        <v>589</v>
      </c>
      <c r="I15" s="29" t="s">
        <v>589</v>
      </c>
      <c r="J15" s="20" t="s">
        <v>589</v>
      </c>
      <c r="K15" s="183"/>
    </row>
    <row r="16" spans="1:11" s="52" customFormat="1" ht="27.75" customHeight="1">
      <c r="A16" s="449" t="s">
        <v>265</v>
      </c>
      <c r="B16" s="447" t="s">
        <v>194</v>
      </c>
      <c r="C16" s="484">
        <v>6</v>
      </c>
      <c r="D16" s="288">
        <v>13</v>
      </c>
      <c r="E16" s="408">
        <v>26492</v>
      </c>
      <c r="F16" s="289">
        <v>22.7</v>
      </c>
      <c r="G16" s="409">
        <v>170</v>
      </c>
      <c r="H16" s="290">
        <v>153844</v>
      </c>
      <c r="I16" s="290">
        <v>48178</v>
      </c>
      <c r="J16" s="291">
        <v>30.8</v>
      </c>
      <c r="K16" s="183"/>
    </row>
    <row r="17" spans="1:11" s="52" customFormat="1" ht="27.75" customHeight="1">
      <c r="A17" s="449" t="s">
        <v>266</v>
      </c>
      <c r="B17" s="447" t="s">
        <v>195</v>
      </c>
      <c r="C17" s="484">
        <v>0</v>
      </c>
      <c r="D17" s="485">
        <v>0</v>
      </c>
      <c r="E17" s="408">
        <v>0</v>
      </c>
      <c r="F17" s="408">
        <v>0</v>
      </c>
      <c r="G17" s="408">
        <v>0</v>
      </c>
      <c r="H17" s="408">
        <v>0</v>
      </c>
      <c r="I17" s="408">
        <v>0</v>
      </c>
      <c r="J17" s="486">
        <v>0</v>
      </c>
      <c r="K17" s="183"/>
    </row>
    <row r="18" spans="1:11" s="52" customFormat="1" ht="27.75" customHeight="1">
      <c r="A18" s="449" t="s">
        <v>267</v>
      </c>
      <c r="B18" s="447" t="s">
        <v>196</v>
      </c>
      <c r="C18" s="484">
        <v>17</v>
      </c>
      <c r="D18" s="288">
        <v>16</v>
      </c>
      <c r="E18" s="408">
        <v>27833</v>
      </c>
      <c r="F18" s="289">
        <v>27.2</v>
      </c>
      <c r="G18" s="409">
        <v>144</v>
      </c>
      <c r="H18" s="290">
        <v>471438</v>
      </c>
      <c r="I18" s="290">
        <v>234484</v>
      </c>
      <c r="J18" s="291">
        <v>50.8</v>
      </c>
      <c r="K18" s="247"/>
    </row>
    <row r="19" spans="1:11" s="52" customFormat="1" ht="27.75" customHeight="1">
      <c r="A19" s="449" t="s">
        <v>268</v>
      </c>
      <c r="B19" s="447" t="s">
        <v>197</v>
      </c>
      <c r="C19" s="484">
        <v>2</v>
      </c>
      <c r="D19" s="27" t="s">
        <v>589</v>
      </c>
      <c r="E19" s="29" t="s">
        <v>589</v>
      </c>
      <c r="F19" s="29" t="s">
        <v>589</v>
      </c>
      <c r="G19" s="29" t="s">
        <v>589</v>
      </c>
      <c r="H19" s="29" t="s">
        <v>589</v>
      </c>
      <c r="I19" s="29" t="s">
        <v>589</v>
      </c>
      <c r="J19" s="20" t="s">
        <v>589</v>
      </c>
      <c r="K19" s="183"/>
    </row>
    <row r="20" spans="1:11" s="52" customFormat="1" ht="27.75" customHeight="1">
      <c r="A20" s="449" t="s">
        <v>269</v>
      </c>
      <c r="B20" s="447" t="s">
        <v>198</v>
      </c>
      <c r="C20" s="484">
        <v>0</v>
      </c>
      <c r="D20" s="485">
        <v>0</v>
      </c>
      <c r="E20" s="408">
        <v>0</v>
      </c>
      <c r="F20" s="408">
        <v>0</v>
      </c>
      <c r="G20" s="408">
        <v>0</v>
      </c>
      <c r="H20" s="408">
        <v>0</v>
      </c>
      <c r="I20" s="408">
        <v>0</v>
      </c>
      <c r="J20" s="486">
        <v>0</v>
      </c>
      <c r="K20" s="183"/>
    </row>
    <row r="21" spans="1:11" s="52" customFormat="1" ht="27.75" customHeight="1">
      <c r="A21" s="449" t="s">
        <v>270</v>
      </c>
      <c r="B21" s="447" t="s">
        <v>199</v>
      </c>
      <c r="C21" s="484">
        <v>21</v>
      </c>
      <c r="D21" s="288">
        <v>10</v>
      </c>
      <c r="E21" s="408">
        <v>23478</v>
      </c>
      <c r="F21" s="289">
        <v>28.8</v>
      </c>
      <c r="G21" s="409">
        <v>200</v>
      </c>
      <c r="H21" s="290">
        <v>460151</v>
      </c>
      <c r="I21" s="290">
        <v>178202</v>
      </c>
      <c r="J21" s="291">
        <v>36.8</v>
      </c>
      <c r="K21" s="247"/>
    </row>
    <row r="22" spans="1:11" s="52" customFormat="1" ht="27.75" customHeight="1">
      <c r="A22" s="449" t="s">
        <v>271</v>
      </c>
      <c r="B22" s="447" t="s">
        <v>200</v>
      </c>
      <c r="C22" s="484">
        <v>1</v>
      </c>
      <c r="D22" s="27" t="s">
        <v>589</v>
      </c>
      <c r="E22" s="29" t="s">
        <v>589</v>
      </c>
      <c r="F22" s="29" t="s">
        <v>589</v>
      </c>
      <c r="G22" s="29" t="s">
        <v>589</v>
      </c>
      <c r="H22" s="29" t="s">
        <v>589</v>
      </c>
      <c r="I22" s="29" t="s">
        <v>589</v>
      </c>
      <c r="J22" s="20" t="s">
        <v>589</v>
      </c>
      <c r="K22" s="183"/>
    </row>
    <row r="23" spans="1:11" s="52" customFormat="1" ht="27.75" customHeight="1">
      <c r="A23" s="449" t="s">
        <v>272</v>
      </c>
      <c r="B23" s="447" t="s">
        <v>201</v>
      </c>
      <c r="C23" s="484">
        <v>10</v>
      </c>
      <c r="D23" s="288">
        <v>15</v>
      </c>
      <c r="E23" s="408">
        <v>29181</v>
      </c>
      <c r="F23" s="289">
        <v>28.3</v>
      </c>
      <c r="G23" s="409">
        <v>161</v>
      </c>
      <c r="H23" s="290">
        <v>289452</v>
      </c>
      <c r="I23" s="290">
        <v>133951</v>
      </c>
      <c r="J23" s="291">
        <v>46.7</v>
      </c>
      <c r="K23" s="247"/>
    </row>
    <row r="24" spans="1:11" s="52" customFormat="1" ht="27.75" customHeight="1">
      <c r="A24" s="449" t="s">
        <v>273</v>
      </c>
      <c r="B24" s="447" t="s">
        <v>202</v>
      </c>
      <c r="C24" s="484">
        <v>4</v>
      </c>
      <c r="D24" s="288">
        <v>8</v>
      </c>
      <c r="E24" s="408">
        <v>5062</v>
      </c>
      <c r="F24" s="289">
        <v>23.7</v>
      </c>
      <c r="G24" s="409">
        <v>56</v>
      </c>
      <c r="H24" s="290">
        <v>19133</v>
      </c>
      <c r="I24" s="290">
        <v>12125</v>
      </c>
      <c r="J24" s="291">
        <v>61.7</v>
      </c>
      <c r="K24" s="183"/>
    </row>
    <row r="25" spans="1:11" s="52" customFormat="1" ht="27.75" customHeight="1">
      <c r="A25" s="449" t="s">
        <v>274</v>
      </c>
      <c r="B25" s="447" t="s">
        <v>203</v>
      </c>
      <c r="C25" s="484">
        <v>1</v>
      </c>
      <c r="D25" s="27" t="s">
        <v>589</v>
      </c>
      <c r="E25" s="29" t="s">
        <v>589</v>
      </c>
      <c r="F25" s="29" t="s">
        <v>589</v>
      </c>
      <c r="G25" s="29" t="s">
        <v>589</v>
      </c>
      <c r="H25" s="29" t="s">
        <v>589</v>
      </c>
      <c r="I25" s="29" t="s">
        <v>589</v>
      </c>
      <c r="J25" s="20" t="s">
        <v>589</v>
      </c>
      <c r="K25" s="183"/>
    </row>
    <row r="26" spans="1:11" s="52" customFormat="1" ht="27.75" customHeight="1">
      <c r="A26" s="449" t="s">
        <v>275</v>
      </c>
      <c r="B26" s="447" t="s">
        <v>204</v>
      </c>
      <c r="C26" s="484">
        <v>2</v>
      </c>
      <c r="D26" s="27" t="s">
        <v>589</v>
      </c>
      <c r="E26" s="29" t="s">
        <v>589</v>
      </c>
      <c r="F26" s="29" t="s">
        <v>589</v>
      </c>
      <c r="G26" s="29" t="s">
        <v>589</v>
      </c>
      <c r="H26" s="29" t="s">
        <v>589</v>
      </c>
      <c r="I26" s="29" t="s">
        <v>589</v>
      </c>
      <c r="J26" s="20" t="s">
        <v>589</v>
      </c>
      <c r="K26" s="247"/>
    </row>
    <row r="27" spans="1:11" s="52" customFormat="1" ht="27.75" customHeight="1">
      <c r="A27" s="449" t="s">
        <v>276</v>
      </c>
      <c r="B27" s="447" t="s">
        <v>420</v>
      </c>
      <c r="C27" s="484">
        <v>0</v>
      </c>
      <c r="D27" s="485">
        <v>0</v>
      </c>
      <c r="E27" s="408">
        <v>0</v>
      </c>
      <c r="F27" s="408">
        <v>0</v>
      </c>
      <c r="G27" s="408">
        <v>0</v>
      </c>
      <c r="H27" s="408">
        <v>0</v>
      </c>
      <c r="I27" s="408">
        <v>0</v>
      </c>
      <c r="J27" s="486">
        <v>0</v>
      </c>
      <c r="K27" s="183"/>
    </row>
    <row r="28" spans="1:11" s="52" customFormat="1" ht="27.75" customHeight="1">
      <c r="A28" s="449" t="s">
        <v>277</v>
      </c>
      <c r="B28" s="447" t="s">
        <v>205</v>
      </c>
      <c r="C28" s="484">
        <v>7</v>
      </c>
      <c r="D28" s="288">
        <v>21</v>
      </c>
      <c r="E28" s="408">
        <v>11065</v>
      </c>
      <c r="F28" s="289">
        <v>16.9</v>
      </c>
      <c r="G28" s="409">
        <v>44</v>
      </c>
      <c r="H28" s="290">
        <v>77453</v>
      </c>
      <c r="I28" s="290">
        <v>58404</v>
      </c>
      <c r="J28" s="291">
        <v>78.4</v>
      </c>
      <c r="K28" s="183"/>
    </row>
    <row r="29" spans="1:11" s="52" customFormat="1" ht="27.75" customHeight="1">
      <c r="A29" s="449" t="s">
        <v>278</v>
      </c>
      <c r="B29" s="447" t="s">
        <v>52</v>
      </c>
      <c r="C29" s="484">
        <v>14</v>
      </c>
      <c r="D29" s="288">
        <v>7</v>
      </c>
      <c r="E29" s="408">
        <v>6930</v>
      </c>
      <c r="F29" s="289">
        <v>24.2</v>
      </c>
      <c r="G29" s="409">
        <v>81</v>
      </c>
      <c r="H29" s="290">
        <v>92430</v>
      </c>
      <c r="I29" s="290">
        <v>48349</v>
      </c>
      <c r="J29" s="291">
        <v>51.1</v>
      </c>
      <c r="K29" s="183"/>
    </row>
    <row r="30" spans="1:10" s="52" customFormat="1" ht="18" customHeight="1" thickBot="1">
      <c r="A30" s="450"/>
      <c r="B30" s="448"/>
      <c r="C30" s="292"/>
      <c r="D30" s="293"/>
      <c r="E30" s="294"/>
      <c r="F30" s="294"/>
      <c r="G30" s="295"/>
      <c r="H30" s="295"/>
      <c r="I30" s="295"/>
      <c r="J30" s="296"/>
    </row>
    <row r="31" spans="2:11" s="52" customFormat="1" ht="15" customHeight="1">
      <c r="B31" s="50"/>
      <c r="C31" s="50"/>
      <c r="D31" s="50"/>
      <c r="E31" s="153"/>
      <c r="F31" s="153"/>
      <c r="G31" s="50"/>
      <c r="H31" s="50"/>
      <c r="I31" s="50"/>
      <c r="J31" s="140"/>
      <c r="K31" s="51"/>
    </row>
  </sheetData>
  <sheetProtection/>
  <mergeCells count="5">
    <mergeCell ref="J3:J4"/>
    <mergeCell ref="A3:B4"/>
    <mergeCell ref="C3:C4"/>
    <mergeCell ref="H3:H4"/>
    <mergeCell ref="I3:I4"/>
  </mergeCells>
  <printOptions/>
  <pageMargins left="0.35433070866141736" right="0.6299212598425197" top="0.4330708661417323" bottom="0.7874015748031497" header="0.31496062992125984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7"/>
  <sheetViews>
    <sheetView view="pageBreakPreview" zoomScaleNormal="85" zoomScaleSheetLayoutView="100" zoomScalePageLayoutView="0" workbookViewId="0" topLeftCell="A76">
      <selection activeCell="I84" sqref="I84"/>
    </sheetView>
  </sheetViews>
  <sheetFormatPr defaultColWidth="9.00390625" defaultRowHeight="16.5" customHeight="1"/>
  <cols>
    <col min="1" max="1" width="3.50390625" style="7" customWidth="1"/>
    <col min="2" max="2" width="44.25390625" style="131" customWidth="1"/>
    <col min="3" max="3" width="6.625" style="18" customWidth="1"/>
    <col min="4" max="6" width="7.375" style="18" customWidth="1"/>
    <col min="7" max="7" width="14.00390625" style="36" customWidth="1"/>
    <col min="8" max="16384" width="9.00390625" style="7" customWidth="1"/>
  </cols>
  <sheetData>
    <row r="1" spans="1:7" ht="17.25" customHeight="1">
      <c r="A1" s="253" t="s">
        <v>224</v>
      </c>
      <c r="B1" s="253"/>
      <c r="C1" s="253"/>
      <c r="D1" s="253"/>
      <c r="E1" s="253"/>
      <c r="F1" s="253"/>
      <c r="G1" s="253"/>
    </row>
    <row r="2" spans="2:7" ht="15" customHeight="1" thickBot="1">
      <c r="B2" s="488"/>
      <c r="C2" s="200"/>
      <c r="D2" s="200"/>
      <c r="E2" s="200"/>
      <c r="F2" s="200"/>
      <c r="G2" s="37" t="s">
        <v>206</v>
      </c>
    </row>
    <row r="3" spans="1:7" ht="15.75" customHeight="1">
      <c r="A3" s="586" t="s">
        <v>280</v>
      </c>
      <c r="B3" s="587"/>
      <c r="C3" s="104" t="s">
        <v>63</v>
      </c>
      <c r="D3" s="196" t="s">
        <v>64</v>
      </c>
      <c r="E3" s="197"/>
      <c r="F3" s="250"/>
      <c r="G3" s="114" t="s">
        <v>65</v>
      </c>
    </row>
    <row r="4" spans="1:7" ht="15.75" customHeight="1">
      <c r="A4" s="588"/>
      <c r="B4" s="589"/>
      <c r="C4" s="105" t="s">
        <v>279</v>
      </c>
      <c r="D4" s="46" t="s">
        <v>17</v>
      </c>
      <c r="E4" s="89" t="s">
        <v>18</v>
      </c>
      <c r="F4" s="117" t="s">
        <v>19</v>
      </c>
      <c r="G4" s="83" t="s">
        <v>66</v>
      </c>
    </row>
    <row r="5" spans="1:7" s="5" customFormat="1" ht="15.75" customHeight="1">
      <c r="A5" s="490" t="s">
        <v>540</v>
      </c>
      <c r="B5" s="491"/>
      <c r="C5" s="492">
        <v>327</v>
      </c>
      <c r="D5" s="493">
        <v>11243</v>
      </c>
      <c r="E5" s="494">
        <v>6967</v>
      </c>
      <c r="F5" s="495">
        <v>4276</v>
      </c>
      <c r="G5" s="23">
        <v>18725209</v>
      </c>
    </row>
    <row r="6" spans="1:7" ht="11.25" customHeight="1">
      <c r="A6" s="135"/>
      <c r="B6" s="136"/>
      <c r="C6" s="31"/>
      <c r="D6" s="27"/>
      <c r="E6" s="29"/>
      <c r="F6" s="260"/>
      <c r="G6" s="12"/>
    </row>
    <row r="7" spans="1:7" s="5" customFormat="1" ht="15.75" customHeight="1">
      <c r="A7" s="496" t="s">
        <v>541</v>
      </c>
      <c r="B7" s="497"/>
      <c r="C7" s="498">
        <v>108</v>
      </c>
      <c r="D7" s="499">
        <v>3068</v>
      </c>
      <c r="E7" s="500">
        <v>1189</v>
      </c>
      <c r="F7" s="501">
        <v>1879</v>
      </c>
      <c r="G7" s="23">
        <v>3178649</v>
      </c>
    </row>
    <row r="8" spans="1:7" ht="15.75" customHeight="1">
      <c r="A8" s="137"/>
      <c r="B8" s="120" t="s">
        <v>213</v>
      </c>
      <c r="C8" s="298">
        <v>18</v>
      </c>
      <c r="D8" s="299">
        <v>418</v>
      </c>
      <c r="E8" s="300">
        <v>154</v>
      </c>
      <c r="F8" s="301">
        <v>264</v>
      </c>
      <c r="G8" s="44">
        <v>441790</v>
      </c>
    </row>
    <row r="9" spans="1:7" ht="15.75" customHeight="1">
      <c r="A9" s="137"/>
      <c r="B9" s="120" t="s">
        <v>214</v>
      </c>
      <c r="C9" s="298">
        <v>18</v>
      </c>
      <c r="D9" s="299">
        <v>148</v>
      </c>
      <c r="E9" s="300">
        <v>87</v>
      </c>
      <c r="F9" s="301">
        <v>61</v>
      </c>
      <c r="G9" s="44">
        <v>104893</v>
      </c>
    </row>
    <row r="10" spans="1:7" ht="15.75" customHeight="1">
      <c r="A10" s="137"/>
      <c r="B10" s="120" t="s">
        <v>215</v>
      </c>
      <c r="C10" s="298">
        <v>9</v>
      </c>
      <c r="D10" s="299">
        <v>205</v>
      </c>
      <c r="E10" s="300">
        <v>58</v>
      </c>
      <c r="F10" s="301">
        <v>147</v>
      </c>
      <c r="G10" s="44">
        <v>232556</v>
      </c>
    </row>
    <row r="11" spans="1:7" ht="15.75" customHeight="1">
      <c r="A11" s="137"/>
      <c r="B11" s="120" t="s">
        <v>216</v>
      </c>
      <c r="C11" s="298">
        <v>6</v>
      </c>
      <c r="D11" s="299">
        <v>259</v>
      </c>
      <c r="E11" s="300">
        <v>92</v>
      </c>
      <c r="F11" s="301">
        <v>167</v>
      </c>
      <c r="G11" s="12" t="s">
        <v>592</v>
      </c>
    </row>
    <row r="12" spans="1:7" ht="15.75" customHeight="1">
      <c r="A12" s="137"/>
      <c r="B12" s="120" t="s">
        <v>217</v>
      </c>
      <c r="C12" s="298">
        <v>2</v>
      </c>
      <c r="D12" s="299">
        <v>53</v>
      </c>
      <c r="E12" s="300">
        <v>41</v>
      </c>
      <c r="F12" s="301">
        <v>12</v>
      </c>
      <c r="G12" s="12" t="s">
        <v>592</v>
      </c>
    </row>
    <row r="13" spans="1:7" ht="15.75" customHeight="1">
      <c r="A13" s="137"/>
      <c r="B13" s="120" t="s">
        <v>218</v>
      </c>
      <c r="C13" s="298">
        <v>24</v>
      </c>
      <c r="D13" s="299">
        <v>625</v>
      </c>
      <c r="E13" s="300">
        <v>273</v>
      </c>
      <c r="F13" s="301">
        <v>352</v>
      </c>
      <c r="G13" s="44">
        <v>594348</v>
      </c>
    </row>
    <row r="14" spans="1:7" ht="15.75" customHeight="1">
      <c r="A14" s="137"/>
      <c r="B14" s="120" t="s">
        <v>219</v>
      </c>
      <c r="C14" s="298">
        <v>31</v>
      </c>
      <c r="D14" s="299">
        <v>1360</v>
      </c>
      <c r="E14" s="300">
        <v>484</v>
      </c>
      <c r="F14" s="301">
        <v>876</v>
      </c>
      <c r="G14" s="44">
        <v>1213206</v>
      </c>
    </row>
    <row r="15" spans="1:7" s="5" customFormat="1" ht="15.75" customHeight="1">
      <c r="A15" s="496" t="s">
        <v>542</v>
      </c>
      <c r="B15" s="497"/>
      <c r="C15" s="498">
        <v>9</v>
      </c>
      <c r="D15" s="499">
        <v>130</v>
      </c>
      <c r="E15" s="500">
        <v>75</v>
      </c>
      <c r="F15" s="501">
        <v>55</v>
      </c>
      <c r="G15" s="23">
        <v>218073</v>
      </c>
    </row>
    <row r="16" spans="1:7" ht="15.75" customHeight="1">
      <c r="A16" s="137"/>
      <c r="B16" s="120" t="s">
        <v>220</v>
      </c>
      <c r="C16" s="298">
        <v>1</v>
      </c>
      <c r="D16" s="299">
        <v>57</v>
      </c>
      <c r="E16" s="300">
        <v>25</v>
      </c>
      <c r="F16" s="301">
        <v>32</v>
      </c>
      <c r="G16" s="12" t="s">
        <v>593</v>
      </c>
    </row>
    <row r="17" spans="1:7" ht="15.75" customHeight="1">
      <c r="A17" s="137"/>
      <c r="B17" s="120" t="s">
        <v>148</v>
      </c>
      <c r="C17" s="298">
        <v>2</v>
      </c>
      <c r="D17" s="299">
        <v>13</v>
      </c>
      <c r="E17" s="300">
        <v>7</v>
      </c>
      <c r="F17" s="301">
        <v>6</v>
      </c>
      <c r="G17" s="12" t="s">
        <v>593</v>
      </c>
    </row>
    <row r="18" spans="1:7" ht="15.75" customHeight="1">
      <c r="A18" s="137"/>
      <c r="B18" s="120" t="s">
        <v>543</v>
      </c>
      <c r="C18" s="298">
        <v>1</v>
      </c>
      <c r="D18" s="299">
        <v>4</v>
      </c>
      <c r="E18" s="300">
        <v>2</v>
      </c>
      <c r="F18" s="301">
        <v>2</v>
      </c>
      <c r="G18" s="12" t="s">
        <v>593</v>
      </c>
    </row>
    <row r="19" spans="1:7" ht="15.75" customHeight="1">
      <c r="A19" s="137"/>
      <c r="B19" s="131" t="s">
        <v>544</v>
      </c>
      <c r="C19" s="302">
        <v>1</v>
      </c>
      <c r="D19" s="299">
        <v>5</v>
      </c>
      <c r="E19" s="300">
        <v>5</v>
      </c>
      <c r="F19" s="301">
        <v>0</v>
      </c>
      <c r="G19" s="12" t="s">
        <v>592</v>
      </c>
    </row>
    <row r="20" spans="1:7" s="5" customFormat="1" ht="15.75" customHeight="1">
      <c r="A20" s="421"/>
      <c r="B20" s="120" t="s">
        <v>149</v>
      </c>
      <c r="C20" s="31">
        <v>4</v>
      </c>
      <c r="D20" s="27">
        <v>51</v>
      </c>
      <c r="E20" s="29">
        <v>36</v>
      </c>
      <c r="F20" s="260">
        <v>15</v>
      </c>
      <c r="G20" s="12">
        <v>43765</v>
      </c>
    </row>
    <row r="21" spans="1:7" s="5" customFormat="1" ht="15.75" customHeight="1">
      <c r="A21" s="502" t="s">
        <v>545</v>
      </c>
      <c r="B21" s="503"/>
      <c r="C21" s="504">
        <v>17</v>
      </c>
      <c r="D21" s="505">
        <v>425</v>
      </c>
      <c r="E21" s="506">
        <v>53</v>
      </c>
      <c r="F21" s="507">
        <v>372</v>
      </c>
      <c r="G21" s="508">
        <v>164295</v>
      </c>
    </row>
    <row r="22" spans="1:7" ht="15.75" customHeight="1">
      <c r="A22" s="137"/>
      <c r="B22" s="120" t="s">
        <v>150</v>
      </c>
      <c r="C22" s="298">
        <v>9</v>
      </c>
      <c r="D22" s="299">
        <v>351</v>
      </c>
      <c r="E22" s="300">
        <v>36</v>
      </c>
      <c r="F22" s="301">
        <v>315</v>
      </c>
      <c r="G22" s="44">
        <v>134786</v>
      </c>
    </row>
    <row r="23" spans="1:7" ht="15.75" customHeight="1">
      <c r="A23" s="137"/>
      <c r="B23" s="120" t="s">
        <v>151</v>
      </c>
      <c r="C23" s="298">
        <v>1</v>
      </c>
      <c r="D23" s="299">
        <v>23</v>
      </c>
      <c r="E23" s="300">
        <v>2</v>
      </c>
      <c r="F23" s="301">
        <v>21</v>
      </c>
      <c r="G23" s="12" t="s">
        <v>592</v>
      </c>
    </row>
    <row r="24" spans="1:7" ht="15.75" customHeight="1">
      <c r="A24" s="137"/>
      <c r="B24" s="120" t="s">
        <v>546</v>
      </c>
      <c r="C24" s="298">
        <v>1</v>
      </c>
      <c r="D24" s="299">
        <v>10</v>
      </c>
      <c r="E24" s="300">
        <v>2</v>
      </c>
      <c r="F24" s="301">
        <v>8</v>
      </c>
      <c r="G24" s="12" t="s">
        <v>592</v>
      </c>
    </row>
    <row r="25" spans="1:7" ht="15.75" customHeight="1">
      <c r="A25" s="137"/>
      <c r="B25" s="120" t="s">
        <v>152</v>
      </c>
      <c r="C25" s="298">
        <v>6</v>
      </c>
      <c r="D25" s="299">
        <v>41</v>
      </c>
      <c r="E25" s="300">
        <v>13</v>
      </c>
      <c r="F25" s="301">
        <v>28</v>
      </c>
      <c r="G25" s="44">
        <v>17485</v>
      </c>
    </row>
    <row r="26" spans="1:7" s="5" customFormat="1" ht="15.75" customHeight="1">
      <c r="A26" s="502" t="s">
        <v>547</v>
      </c>
      <c r="B26" s="503"/>
      <c r="C26" s="504">
        <v>13</v>
      </c>
      <c r="D26" s="505">
        <v>217</v>
      </c>
      <c r="E26" s="506">
        <v>166</v>
      </c>
      <c r="F26" s="507">
        <v>51</v>
      </c>
      <c r="G26" s="508">
        <v>272706</v>
      </c>
    </row>
    <row r="27" spans="1:7" s="322" customFormat="1" ht="15.75" customHeight="1">
      <c r="A27" s="421"/>
      <c r="B27" s="297" t="s">
        <v>548</v>
      </c>
      <c r="C27" s="31">
        <v>7</v>
      </c>
      <c r="D27" s="27">
        <v>64</v>
      </c>
      <c r="E27" s="29">
        <v>45</v>
      </c>
      <c r="F27" s="260">
        <v>19</v>
      </c>
      <c r="G27" s="12">
        <v>89941</v>
      </c>
    </row>
    <row r="28" spans="1:7" s="5" customFormat="1" ht="15.75" customHeight="1">
      <c r="A28" s="137"/>
      <c r="B28" s="120" t="s">
        <v>153</v>
      </c>
      <c r="C28" s="298">
        <v>3</v>
      </c>
      <c r="D28" s="299">
        <v>110</v>
      </c>
      <c r="E28" s="300">
        <v>93</v>
      </c>
      <c r="F28" s="301">
        <v>17</v>
      </c>
      <c r="G28" s="12">
        <v>153207</v>
      </c>
    </row>
    <row r="29" spans="1:7" ht="15.75" customHeight="1">
      <c r="A29" s="137"/>
      <c r="B29" s="120" t="s">
        <v>549</v>
      </c>
      <c r="C29" s="298">
        <v>1</v>
      </c>
      <c r="D29" s="299">
        <v>10</v>
      </c>
      <c r="E29" s="300">
        <v>6</v>
      </c>
      <c r="F29" s="301">
        <v>4</v>
      </c>
      <c r="G29" s="12" t="s">
        <v>592</v>
      </c>
    </row>
    <row r="30" spans="1:7" ht="15.75" customHeight="1">
      <c r="A30" s="137"/>
      <c r="B30" s="120" t="s">
        <v>550</v>
      </c>
      <c r="C30" s="298">
        <v>2</v>
      </c>
      <c r="D30" s="299">
        <v>33</v>
      </c>
      <c r="E30" s="300">
        <v>22</v>
      </c>
      <c r="F30" s="301">
        <v>11</v>
      </c>
      <c r="G30" s="12" t="s">
        <v>592</v>
      </c>
    </row>
    <row r="31" spans="1:7" s="5" customFormat="1" ht="15.75" customHeight="1">
      <c r="A31" s="502" t="s">
        <v>551</v>
      </c>
      <c r="B31" s="503"/>
      <c r="C31" s="504">
        <v>14</v>
      </c>
      <c r="D31" s="505">
        <v>131</v>
      </c>
      <c r="E31" s="506">
        <v>110</v>
      </c>
      <c r="F31" s="507">
        <v>21</v>
      </c>
      <c r="G31" s="23">
        <v>165611</v>
      </c>
    </row>
    <row r="32" spans="1:7" s="322" customFormat="1" ht="15.75" customHeight="1">
      <c r="A32" s="421"/>
      <c r="B32" s="297" t="s">
        <v>154</v>
      </c>
      <c r="C32" s="31">
        <v>10</v>
      </c>
      <c r="D32" s="27">
        <v>108</v>
      </c>
      <c r="E32" s="29">
        <v>93</v>
      </c>
      <c r="F32" s="260">
        <v>15</v>
      </c>
      <c r="G32" s="12">
        <v>151477</v>
      </c>
    </row>
    <row r="33" spans="1:7" s="5" customFormat="1" ht="15.75" customHeight="1">
      <c r="A33" s="137"/>
      <c r="B33" s="120" t="s">
        <v>155</v>
      </c>
      <c r="C33" s="298">
        <v>2</v>
      </c>
      <c r="D33" s="299">
        <v>12</v>
      </c>
      <c r="E33" s="300">
        <v>10</v>
      </c>
      <c r="F33" s="301">
        <v>2</v>
      </c>
      <c r="G33" s="12" t="s">
        <v>592</v>
      </c>
    </row>
    <row r="34" spans="1:7" ht="15.75" customHeight="1">
      <c r="A34" s="137"/>
      <c r="B34" s="120" t="s">
        <v>225</v>
      </c>
      <c r="C34" s="298">
        <v>2</v>
      </c>
      <c r="D34" s="299">
        <v>11</v>
      </c>
      <c r="E34" s="300">
        <v>7</v>
      </c>
      <c r="F34" s="301">
        <v>4</v>
      </c>
      <c r="G34" s="12" t="s">
        <v>592</v>
      </c>
    </row>
    <row r="35" spans="1:7" s="5" customFormat="1" ht="15.75" customHeight="1">
      <c r="A35" s="502" t="s">
        <v>552</v>
      </c>
      <c r="B35" s="503"/>
      <c r="C35" s="504">
        <v>4</v>
      </c>
      <c r="D35" s="505">
        <v>51</v>
      </c>
      <c r="E35" s="506">
        <v>25</v>
      </c>
      <c r="F35" s="507">
        <v>26</v>
      </c>
      <c r="G35" s="23">
        <v>56568</v>
      </c>
    </row>
    <row r="36" spans="1:7" s="322" customFormat="1" ht="15.75" customHeight="1">
      <c r="A36" s="421"/>
      <c r="B36" s="297" t="s">
        <v>156</v>
      </c>
      <c r="C36" s="31">
        <v>4</v>
      </c>
      <c r="D36" s="27">
        <v>51</v>
      </c>
      <c r="E36" s="29">
        <v>25</v>
      </c>
      <c r="F36" s="260">
        <v>26</v>
      </c>
      <c r="G36" s="12">
        <v>56568</v>
      </c>
    </row>
    <row r="37" spans="1:7" s="5" customFormat="1" ht="15.75" customHeight="1">
      <c r="A37" s="502" t="s">
        <v>553</v>
      </c>
      <c r="B37" s="503"/>
      <c r="C37" s="504">
        <v>37</v>
      </c>
      <c r="D37" s="505">
        <v>663</v>
      </c>
      <c r="E37" s="506">
        <v>415</v>
      </c>
      <c r="F37" s="507">
        <v>248</v>
      </c>
      <c r="G37" s="23">
        <v>837626</v>
      </c>
    </row>
    <row r="38" spans="1:7" s="322" customFormat="1" ht="15.75" customHeight="1">
      <c r="A38" s="421"/>
      <c r="B38" s="297" t="s">
        <v>157</v>
      </c>
      <c r="C38" s="31">
        <v>34</v>
      </c>
      <c r="D38" s="27">
        <v>616</v>
      </c>
      <c r="E38" s="29">
        <v>397</v>
      </c>
      <c r="F38" s="260">
        <v>219</v>
      </c>
      <c r="G38" s="12">
        <v>802901</v>
      </c>
    </row>
    <row r="39" spans="1:7" ht="15.75" customHeight="1">
      <c r="A39" s="137"/>
      <c r="B39" s="120" t="s">
        <v>158</v>
      </c>
      <c r="C39" s="298">
        <v>1</v>
      </c>
      <c r="D39" s="299">
        <v>19</v>
      </c>
      <c r="E39" s="300">
        <v>11</v>
      </c>
      <c r="F39" s="301">
        <v>8</v>
      </c>
      <c r="G39" s="12" t="s">
        <v>592</v>
      </c>
    </row>
    <row r="40" spans="1:7" ht="15.75" customHeight="1">
      <c r="A40" s="137"/>
      <c r="B40" s="120" t="s">
        <v>159</v>
      </c>
      <c r="C40" s="298">
        <v>1</v>
      </c>
      <c r="D40" s="299">
        <v>4</v>
      </c>
      <c r="E40" s="300">
        <v>2</v>
      </c>
      <c r="F40" s="301">
        <v>2</v>
      </c>
      <c r="G40" s="12" t="s">
        <v>592</v>
      </c>
    </row>
    <row r="41" spans="1:7" ht="15.75" customHeight="1">
      <c r="A41" s="137"/>
      <c r="B41" s="120" t="s">
        <v>230</v>
      </c>
      <c r="C41" s="298">
        <v>1</v>
      </c>
      <c r="D41" s="299">
        <v>24</v>
      </c>
      <c r="E41" s="300">
        <v>5</v>
      </c>
      <c r="F41" s="301">
        <v>19</v>
      </c>
      <c r="G41" s="12" t="s">
        <v>592</v>
      </c>
    </row>
    <row r="42" spans="1:7" s="5" customFormat="1" ht="15.75" customHeight="1">
      <c r="A42" s="502" t="s">
        <v>554</v>
      </c>
      <c r="B42" s="503"/>
      <c r="C42" s="504">
        <v>6</v>
      </c>
      <c r="D42" s="505">
        <v>452</v>
      </c>
      <c r="E42" s="506">
        <v>293</v>
      </c>
      <c r="F42" s="507">
        <v>159</v>
      </c>
      <c r="G42" s="508">
        <v>1511545</v>
      </c>
    </row>
    <row r="43" spans="1:7" s="322" customFormat="1" ht="15.75" customHeight="1">
      <c r="A43" s="421"/>
      <c r="B43" s="297" t="s">
        <v>231</v>
      </c>
      <c r="C43" s="31">
        <v>1</v>
      </c>
      <c r="D43" s="27">
        <v>5</v>
      </c>
      <c r="E43" s="29">
        <v>4</v>
      </c>
      <c r="F43" s="260">
        <v>1</v>
      </c>
      <c r="G43" s="12" t="s">
        <v>592</v>
      </c>
    </row>
    <row r="44" spans="1:7" ht="15.75" customHeight="1">
      <c r="A44" s="487"/>
      <c r="B44" s="120" t="s">
        <v>160</v>
      </c>
      <c r="C44" s="298">
        <v>2</v>
      </c>
      <c r="D44" s="299">
        <v>106</v>
      </c>
      <c r="E44" s="300">
        <v>88</v>
      </c>
      <c r="F44" s="301">
        <v>18</v>
      </c>
      <c r="G44" s="12" t="s">
        <v>592</v>
      </c>
    </row>
    <row r="45" spans="1:7" ht="15.75" customHeight="1">
      <c r="A45" s="138"/>
      <c r="B45" s="120" t="s">
        <v>161</v>
      </c>
      <c r="C45" s="298">
        <v>2</v>
      </c>
      <c r="D45" s="299">
        <v>330</v>
      </c>
      <c r="E45" s="300">
        <v>195</v>
      </c>
      <c r="F45" s="301">
        <v>135</v>
      </c>
      <c r="G45" s="12" t="s">
        <v>592</v>
      </c>
    </row>
    <row r="46" spans="1:7" ht="15.75" customHeight="1">
      <c r="A46" s="137"/>
      <c r="B46" s="120" t="s">
        <v>226</v>
      </c>
      <c r="C46" s="298">
        <v>1</v>
      </c>
      <c r="D46" s="299">
        <v>11</v>
      </c>
      <c r="E46" s="300">
        <v>6</v>
      </c>
      <c r="F46" s="301">
        <v>5</v>
      </c>
      <c r="G46" s="12" t="s">
        <v>592</v>
      </c>
    </row>
    <row r="47" spans="1:7" s="5" customFormat="1" ht="15.75" customHeight="1">
      <c r="A47" s="496" t="s">
        <v>555</v>
      </c>
      <c r="B47" s="497"/>
      <c r="C47" s="498">
        <v>2</v>
      </c>
      <c r="D47" s="499">
        <v>16</v>
      </c>
      <c r="E47" s="500">
        <v>13</v>
      </c>
      <c r="F47" s="501">
        <v>3</v>
      </c>
      <c r="G47" s="23" t="s">
        <v>604</v>
      </c>
    </row>
    <row r="48" spans="1:7" s="5" customFormat="1" ht="15.75" customHeight="1">
      <c r="A48" s="7"/>
      <c r="B48" s="120" t="s">
        <v>162</v>
      </c>
      <c r="C48" s="298">
        <v>2</v>
      </c>
      <c r="D48" s="299">
        <v>16</v>
      </c>
      <c r="E48" s="300">
        <v>13</v>
      </c>
      <c r="F48" s="301">
        <v>3</v>
      </c>
      <c r="G48" s="12" t="s">
        <v>592</v>
      </c>
    </row>
    <row r="49" spans="1:7" s="5" customFormat="1" ht="15.75" customHeight="1">
      <c r="A49" s="496" t="s">
        <v>556</v>
      </c>
      <c r="B49" s="503"/>
      <c r="C49" s="504">
        <v>8</v>
      </c>
      <c r="D49" s="505">
        <v>175</v>
      </c>
      <c r="E49" s="506">
        <v>108</v>
      </c>
      <c r="F49" s="507">
        <v>67</v>
      </c>
      <c r="G49" s="508">
        <v>262680</v>
      </c>
    </row>
    <row r="50" spans="1:7" s="5" customFormat="1" ht="15.75" customHeight="1">
      <c r="A50" s="421"/>
      <c r="B50" s="120" t="s">
        <v>163</v>
      </c>
      <c r="C50" s="31">
        <v>6</v>
      </c>
      <c r="D50" s="27">
        <v>118</v>
      </c>
      <c r="E50" s="29">
        <v>67</v>
      </c>
      <c r="F50" s="260">
        <v>51</v>
      </c>
      <c r="G50" s="12">
        <v>225622</v>
      </c>
    </row>
    <row r="51" spans="1:7" ht="15.75" customHeight="1">
      <c r="A51" s="138"/>
      <c r="B51" s="120" t="s">
        <v>164</v>
      </c>
      <c r="C51" s="298">
        <v>1</v>
      </c>
      <c r="D51" s="299">
        <v>37</v>
      </c>
      <c r="E51" s="300">
        <v>25</v>
      </c>
      <c r="F51" s="301">
        <v>12</v>
      </c>
      <c r="G51" s="12" t="s">
        <v>592</v>
      </c>
    </row>
    <row r="52" spans="1:7" ht="15.75" customHeight="1">
      <c r="A52" s="138"/>
      <c r="B52" s="120" t="s">
        <v>165</v>
      </c>
      <c r="C52" s="298">
        <v>1</v>
      </c>
      <c r="D52" s="299">
        <v>20</v>
      </c>
      <c r="E52" s="300">
        <v>16</v>
      </c>
      <c r="F52" s="301">
        <v>4</v>
      </c>
      <c r="G52" s="12" t="s">
        <v>592</v>
      </c>
    </row>
    <row r="53" spans="1:7" s="5" customFormat="1" ht="15.75" customHeight="1">
      <c r="A53" s="496" t="s">
        <v>557</v>
      </c>
      <c r="B53" s="503"/>
      <c r="C53" s="504">
        <v>1</v>
      </c>
      <c r="D53" s="505">
        <v>42</v>
      </c>
      <c r="E53" s="506">
        <v>26</v>
      </c>
      <c r="F53" s="507">
        <v>16</v>
      </c>
      <c r="G53" s="23" t="s">
        <v>605</v>
      </c>
    </row>
    <row r="54" spans="1:7" ht="15.75" customHeight="1" thickBot="1">
      <c r="A54" s="179"/>
      <c r="B54" s="249" t="s">
        <v>166</v>
      </c>
      <c r="C54" s="303">
        <v>1</v>
      </c>
      <c r="D54" s="304">
        <v>42</v>
      </c>
      <c r="E54" s="305">
        <v>26</v>
      </c>
      <c r="F54" s="306">
        <v>16</v>
      </c>
      <c r="G54" s="37" t="s">
        <v>592</v>
      </c>
    </row>
    <row r="55" spans="1:7" ht="17.25" customHeight="1">
      <c r="A55" s="138"/>
      <c r="B55" s="132"/>
      <c r="C55" s="44"/>
      <c r="D55" s="44"/>
      <c r="E55" s="44"/>
      <c r="F55" s="44"/>
      <c r="G55" s="12"/>
    </row>
    <row r="56" spans="1:7" ht="15" customHeight="1" thickBot="1">
      <c r="A56" s="138"/>
      <c r="B56" s="489"/>
      <c r="C56" s="200"/>
      <c r="D56" s="200"/>
      <c r="E56" s="200"/>
      <c r="F56" s="200"/>
      <c r="G56" s="37" t="s">
        <v>594</v>
      </c>
    </row>
    <row r="57" spans="1:7" ht="15.75" customHeight="1">
      <c r="A57" s="586" t="s">
        <v>595</v>
      </c>
      <c r="B57" s="587"/>
      <c r="C57" s="104" t="s">
        <v>63</v>
      </c>
      <c r="D57" s="671" t="s">
        <v>64</v>
      </c>
      <c r="E57" s="672"/>
      <c r="F57" s="673"/>
      <c r="G57" s="114" t="s">
        <v>65</v>
      </c>
    </row>
    <row r="58" spans="1:7" s="5" customFormat="1" ht="15.75" customHeight="1">
      <c r="A58" s="588"/>
      <c r="B58" s="589"/>
      <c r="C58" s="105" t="s">
        <v>596</v>
      </c>
      <c r="D58" s="46" t="s">
        <v>17</v>
      </c>
      <c r="E58" s="89" t="s">
        <v>18</v>
      </c>
      <c r="F58" s="117" t="s">
        <v>19</v>
      </c>
      <c r="G58" s="83" t="s">
        <v>66</v>
      </c>
    </row>
    <row r="59" spans="1:7" s="5" customFormat="1" ht="15.75" customHeight="1">
      <c r="A59" s="496" t="s">
        <v>558</v>
      </c>
      <c r="B59" s="497"/>
      <c r="C59" s="509">
        <v>19</v>
      </c>
      <c r="D59" s="510">
        <v>438</v>
      </c>
      <c r="E59" s="511">
        <v>391</v>
      </c>
      <c r="F59" s="512">
        <v>47</v>
      </c>
      <c r="G59" s="513">
        <v>719158</v>
      </c>
    </row>
    <row r="60" spans="1:7" s="5" customFormat="1" ht="15.75" customHeight="1">
      <c r="A60" s="487"/>
      <c r="B60" s="134" t="s">
        <v>167</v>
      </c>
      <c r="C60" s="310">
        <v>2</v>
      </c>
      <c r="D60" s="311">
        <v>29</v>
      </c>
      <c r="E60" s="311">
        <v>21</v>
      </c>
      <c r="F60" s="312">
        <v>8</v>
      </c>
      <c r="G60" s="12" t="s">
        <v>598</v>
      </c>
    </row>
    <row r="61" spans="1:7" s="5" customFormat="1" ht="15.75" customHeight="1">
      <c r="A61" s="487"/>
      <c r="B61" s="134" t="s">
        <v>168</v>
      </c>
      <c r="C61" s="310">
        <v>14</v>
      </c>
      <c r="D61" s="311">
        <v>377</v>
      </c>
      <c r="E61" s="311">
        <v>341</v>
      </c>
      <c r="F61" s="312">
        <v>36</v>
      </c>
      <c r="G61" s="309">
        <v>600655</v>
      </c>
    </row>
    <row r="62" spans="1:7" s="5" customFormat="1" ht="15.75" customHeight="1">
      <c r="A62" s="487"/>
      <c r="B62" s="134" t="s">
        <v>559</v>
      </c>
      <c r="C62" s="307">
        <v>1</v>
      </c>
      <c r="D62" s="204">
        <v>7</v>
      </c>
      <c r="E62" s="205">
        <v>6</v>
      </c>
      <c r="F62" s="308">
        <v>1</v>
      </c>
      <c r="G62" s="12" t="s">
        <v>597</v>
      </c>
    </row>
    <row r="63" spans="1:7" ht="15.75" customHeight="1">
      <c r="A63" s="137"/>
      <c r="B63" s="120" t="s">
        <v>560</v>
      </c>
      <c r="C63" s="310">
        <v>1</v>
      </c>
      <c r="D63" s="311">
        <v>20</v>
      </c>
      <c r="E63" s="311">
        <v>19</v>
      </c>
      <c r="F63" s="312">
        <v>1</v>
      </c>
      <c r="G63" s="12" t="s">
        <v>598</v>
      </c>
    </row>
    <row r="64" spans="1:7" ht="15.75" customHeight="1">
      <c r="A64" s="421"/>
      <c r="B64" s="120" t="s">
        <v>169</v>
      </c>
      <c r="C64" s="310">
        <v>1</v>
      </c>
      <c r="D64" s="311">
        <v>5</v>
      </c>
      <c r="E64" s="311">
        <v>4</v>
      </c>
      <c r="F64" s="312">
        <v>1</v>
      </c>
      <c r="G64" s="12" t="s">
        <v>598</v>
      </c>
    </row>
    <row r="65" spans="1:7" s="5" customFormat="1" ht="15.75" customHeight="1">
      <c r="A65" s="496" t="s">
        <v>561</v>
      </c>
      <c r="B65" s="497"/>
      <c r="C65" s="514">
        <v>2</v>
      </c>
      <c r="D65" s="515">
        <v>18</v>
      </c>
      <c r="E65" s="515">
        <v>14</v>
      </c>
      <c r="F65" s="516">
        <v>4</v>
      </c>
      <c r="G65" s="23" t="s">
        <v>606</v>
      </c>
    </row>
    <row r="66" spans="1:7" ht="15.75" customHeight="1">
      <c r="A66" s="137"/>
      <c r="B66" s="120" t="s">
        <v>170</v>
      </c>
      <c r="C66" s="313">
        <v>2</v>
      </c>
      <c r="D66" s="314">
        <v>18</v>
      </c>
      <c r="E66" s="315">
        <v>14</v>
      </c>
      <c r="F66" s="312">
        <v>4</v>
      </c>
      <c r="G66" s="12" t="s">
        <v>598</v>
      </c>
    </row>
    <row r="67" spans="1:7" s="5" customFormat="1" ht="15.75" customHeight="1">
      <c r="A67" s="496" t="s">
        <v>562</v>
      </c>
      <c r="B67" s="497"/>
      <c r="C67" s="509">
        <v>2</v>
      </c>
      <c r="D67" s="510">
        <v>138</v>
      </c>
      <c r="E67" s="511">
        <v>91</v>
      </c>
      <c r="F67" s="512">
        <v>47</v>
      </c>
      <c r="G67" s="23" t="s">
        <v>604</v>
      </c>
    </row>
    <row r="68" spans="1:7" ht="27" customHeight="1">
      <c r="A68" s="487"/>
      <c r="B68" s="180" t="s">
        <v>563</v>
      </c>
      <c r="C68" s="313">
        <v>1</v>
      </c>
      <c r="D68" s="314">
        <v>67</v>
      </c>
      <c r="E68" s="315">
        <v>30</v>
      </c>
      <c r="F68" s="312">
        <v>37</v>
      </c>
      <c r="G68" s="12" t="s">
        <v>598</v>
      </c>
    </row>
    <row r="69" spans="1:7" s="5" customFormat="1" ht="15.75" customHeight="1">
      <c r="A69" s="137"/>
      <c r="B69" s="120" t="s">
        <v>564</v>
      </c>
      <c r="C69" s="307">
        <v>1</v>
      </c>
      <c r="D69" s="204">
        <v>71</v>
      </c>
      <c r="E69" s="205">
        <v>61</v>
      </c>
      <c r="F69" s="308">
        <v>10</v>
      </c>
      <c r="G69" s="12" t="s">
        <v>598</v>
      </c>
    </row>
    <row r="70" spans="1:7" s="5" customFormat="1" ht="15.75" customHeight="1">
      <c r="A70" s="496" t="s">
        <v>565</v>
      </c>
      <c r="B70" s="497"/>
      <c r="C70" s="514">
        <v>22</v>
      </c>
      <c r="D70" s="515">
        <v>257</v>
      </c>
      <c r="E70" s="515">
        <v>214</v>
      </c>
      <c r="F70" s="516">
        <v>43</v>
      </c>
      <c r="G70" s="513">
        <v>527349</v>
      </c>
    </row>
    <row r="71" spans="1:7" ht="15.75" customHeight="1">
      <c r="A71" s="137"/>
      <c r="B71" s="120" t="s">
        <v>227</v>
      </c>
      <c r="C71" s="313">
        <v>2</v>
      </c>
      <c r="D71" s="314">
        <v>17</v>
      </c>
      <c r="E71" s="315">
        <v>15</v>
      </c>
      <c r="F71" s="312">
        <v>2</v>
      </c>
      <c r="G71" s="12" t="s">
        <v>598</v>
      </c>
    </row>
    <row r="72" spans="1:7" s="5" customFormat="1" ht="27" customHeight="1">
      <c r="A72" s="137"/>
      <c r="B72" s="181" t="s">
        <v>566</v>
      </c>
      <c r="C72" s="307">
        <v>16</v>
      </c>
      <c r="D72" s="204">
        <v>161</v>
      </c>
      <c r="E72" s="205">
        <v>134</v>
      </c>
      <c r="F72" s="308">
        <v>27</v>
      </c>
      <c r="G72" s="309">
        <v>395357</v>
      </c>
    </row>
    <row r="73" spans="1:7" ht="15.75" customHeight="1">
      <c r="A73" s="137"/>
      <c r="B73" s="120" t="s">
        <v>232</v>
      </c>
      <c r="C73" s="313">
        <v>1</v>
      </c>
      <c r="D73" s="314">
        <v>4</v>
      </c>
      <c r="E73" s="315">
        <v>3</v>
      </c>
      <c r="F73" s="312">
        <v>1</v>
      </c>
      <c r="G73" s="12" t="s">
        <v>598</v>
      </c>
    </row>
    <row r="74" spans="1:7" ht="15.75" customHeight="1">
      <c r="A74" s="137"/>
      <c r="B74" s="120" t="s">
        <v>171</v>
      </c>
      <c r="C74" s="313">
        <v>3</v>
      </c>
      <c r="D74" s="314">
        <v>75</v>
      </c>
      <c r="E74" s="315">
        <v>62</v>
      </c>
      <c r="F74" s="312">
        <v>13</v>
      </c>
      <c r="G74" s="316">
        <v>97667</v>
      </c>
    </row>
    <row r="75" spans="1:7" s="5" customFormat="1" ht="15.75" customHeight="1">
      <c r="A75" s="496" t="s">
        <v>567</v>
      </c>
      <c r="B75" s="497"/>
      <c r="C75" s="517">
        <v>1</v>
      </c>
      <c r="D75" s="518">
        <v>5</v>
      </c>
      <c r="E75" s="519">
        <v>4</v>
      </c>
      <c r="F75" s="516">
        <v>1</v>
      </c>
      <c r="G75" s="23" t="s">
        <v>607</v>
      </c>
    </row>
    <row r="76" spans="1:7" ht="15.75" customHeight="1">
      <c r="A76" s="487"/>
      <c r="B76" s="134" t="s">
        <v>568</v>
      </c>
      <c r="C76" s="313">
        <v>1</v>
      </c>
      <c r="D76" s="314">
        <v>5</v>
      </c>
      <c r="E76" s="315">
        <v>4</v>
      </c>
      <c r="F76" s="312">
        <v>1</v>
      </c>
      <c r="G76" s="12" t="s">
        <v>599</v>
      </c>
    </row>
    <row r="77" spans="1:7" s="5" customFormat="1" ht="15.75" customHeight="1">
      <c r="A77" s="520" t="s">
        <v>569</v>
      </c>
      <c r="B77" s="521"/>
      <c r="C77" s="517">
        <v>11</v>
      </c>
      <c r="D77" s="518">
        <v>206</v>
      </c>
      <c r="E77" s="519">
        <v>162</v>
      </c>
      <c r="F77" s="516">
        <v>44</v>
      </c>
      <c r="G77" s="522">
        <v>380837</v>
      </c>
    </row>
    <row r="78" spans="1:7" s="322" customFormat="1" ht="15.75" customHeight="1">
      <c r="A78" s="421"/>
      <c r="B78" s="297" t="s">
        <v>172</v>
      </c>
      <c r="C78" s="307">
        <v>1</v>
      </c>
      <c r="D78" s="204">
        <v>7</v>
      </c>
      <c r="E78" s="205">
        <v>6</v>
      </c>
      <c r="F78" s="308">
        <v>1</v>
      </c>
      <c r="G78" s="12" t="s">
        <v>599</v>
      </c>
    </row>
    <row r="79" spans="1:7" ht="15.75" customHeight="1">
      <c r="A79" s="137"/>
      <c r="B79" s="120" t="s">
        <v>570</v>
      </c>
      <c r="C79" s="310">
        <v>1</v>
      </c>
      <c r="D79" s="311">
        <v>7</v>
      </c>
      <c r="E79" s="311">
        <v>6</v>
      </c>
      <c r="F79" s="312">
        <v>1</v>
      </c>
      <c r="G79" s="12" t="s">
        <v>599</v>
      </c>
    </row>
    <row r="80" spans="1:7" s="5" customFormat="1" ht="15.75" customHeight="1">
      <c r="A80" s="137"/>
      <c r="B80" s="120" t="s">
        <v>173</v>
      </c>
      <c r="C80" s="307">
        <v>2</v>
      </c>
      <c r="D80" s="204">
        <v>22</v>
      </c>
      <c r="E80" s="205">
        <v>9</v>
      </c>
      <c r="F80" s="308">
        <v>13</v>
      </c>
      <c r="G80" s="12" t="s">
        <v>599</v>
      </c>
    </row>
    <row r="81" spans="1:7" ht="15.75" customHeight="1">
      <c r="A81" s="137"/>
      <c r="B81" s="120" t="s">
        <v>571</v>
      </c>
      <c r="C81" s="313">
        <v>3</v>
      </c>
      <c r="D81" s="314">
        <v>61</v>
      </c>
      <c r="E81" s="315">
        <v>48</v>
      </c>
      <c r="F81" s="312">
        <v>13</v>
      </c>
      <c r="G81" s="316">
        <v>147821</v>
      </c>
    </row>
    <row r="82" spans="1:7" ht="15.75" customHeight="1">
      <c r="A82" s="137"/>
      <c r="B82" s="120" t="s">
        <v>174</v>
      </c>
      <c r="C82" s="313">
        <v>4</v>
      </c>
      <c r="D82" s="314">
        <v>109</v>
      </c>
      <c r="E82" s="315">
        <v>93</v>
      </c>
      <c r="F82" s="312">
        <v>16</v>
      </c>
      <c r="G82" s="316">
        <v>197102</v>
      </c>
    </row>
    <row r="83" spans="1:7" s="5" customFormat="1" ht="13.5">
      <c r="A83" s="496" t="s">
        <v>572</v>
      </c>
      <c r="B83" s="497"/>
      <c r="C83" s="517">
        <v>5</v>
      </c>
      <c r="D83" s="518">
        <v>140</v>
      </c>
      <c r="E83" s="519">
        <v>81</v>
      </c>
      <c r="F83" s="516">
        <v>59</v>
      </c>
      <c r="G83" s="522">
        <v>136168</v>
      </c>
    </row>
    <row r="84" spans="1:7" ht="27" customHeight="1">
      <c r="A84" s="487"/>
      <c r="B84" s="180" t="s">
        <v>573</v>
      </c>
      <c r="C84" s="313">
        <v>2</v>
      </c>
      <c r="D84" s="314">
        <v>122</v>
      </c>
      <c r="E84" s="315">
        <v>68</v>
      </c>
      <c r="F84" s="312">
        <v>54</v>
      </c>
      <c r="G84" s="309" t="s">
        <v>599</v>
      </c>
    </row>
    <row r="85" spans="1:7" s="5" customFormat="1" ht="15.75" customHeight="1">
      <c r="A85" s="487"/>
      <c r="B85" s="134" t="s">
        <v>175</v>
      </c>
      <c r="C85" s="307">
        <v>3</v>
      </c>
      <c r="D85" s="204">
        <v>18</v>
      </c>
      <c r="E85" s="205">
        <v>13</v>
      </c>
      <c r="F85" s="308">
        <v>5</v>
      </c>
      <c r="G85" s="12" t="s">
        <v>599</v>
      </c>
    </row>
    <row r="86" spans="1:7" s="5" customFormat="1" ht="15.75" customHeight="1">
      <c r="A86" s="496" t="s">
        <v>574</v>
      </c>
      <c r="B86" s="497"/>
      <c r="C86" s="514">
        <v>10</v>
      </c>
      <c r="D86" s="515">
        <v>2285</v>
      </c>
      <c r="E86" s="515">
        <v>1894</v>
      </c>
      <c r="F86" s="516">
        <v>391</v>
      </c>
      <c r="G86" s="513">
        <v>6131533</v>
      </c>
    </row>
    <row r="87" spans="1:7" ht="15.75" customHeight="1">
      <c r="A87" s="487"/>
      <c r="B87" s="134" t="s">
        <v>176</v>
      </c>
      <c r="C87" s="310">
        <v>3</v>
      </c>
      <c r="D87" s="311">
        <v>1158</v>
      </c>
      <c r="E87" s="311">
        <v>957</v>
      </c>
      <c r="F87" s="312">
        <v>201</v>
      </c>
      <c r="G87" s="309">
        <v>4286096</v>
      </c>
    </row>
    <row r="88" spans="1:7" s="5" customFormat="1" ht="15.75" customHeight="1">
      <c r="A88" s="487"/>
      <c r="B88" s="134" t="s">
        <v>575</v>
      </c>
      <c r="C88" s="307">
        <v>3</v>
      </c>
      <c r="D88" s="204">
        <v>243</v>
      </c>
      <c r="E88" s="205">
        <v>168</v>
      </c>
      <c r="F88" s="308">
        <v>75</v>
      </c>
      <c r="G88" s="309">
        <v>310187</v>
      </c>
    </row>
    <row r="89" spans="1:7" s="5" customFormat="1" ht="15.75" customHeight="1">
      <c r="A89" s="421"/>
      <c r="B89" s="297" t="s">
        <v>177</v>
      </c>
      <c r="C89" s="310">
        <v>4</v>
      </c>
      <c r="D89" s="311">
        <v>884</v>
      </c>
      <c r="E89" s="311">
        <v>769</v>
      </c>
      <c r="F89" s="312">
        <v>115</v>
      </c>
      <c r="G89" s="309">
        <v>1535250</v>
      </c>
    </row>
    <row r="90" spans="1:7" s="5" customFormat="1" ht="15.75" customHeight="1">
      <c r="A90" s="520" t="s">
        <v>576</v>
      </c>
      <c r="B90" s="521"/>
      <c r="C90" s="514">
        <v>6</v>
      </c>
      <c r="D90" s="515">
        <v>518</v>
      </c>
      <c r="E90" s="515">
        <v>342</v>
      </c>
      <c r="F90" s="516">
        <v>176</v>
      </c>
      <c r="G90" s="513">
        <v>772974</v>
      </c>
    </row>
    <row r="91" spans="1:7" s="5" customFormat="1" ht="15.75" customHeight="1">
      <c r="A91" s="487"/>
      <c r="B91" s="134" t="s">
        <v>178</v>
      </c>
      <c r="C91" s="307">
        <v>1</v>
      </c>
      <c r="D91" s="204">
        <v>127</v>
      </c>
      <c r="E91" s="205">
        <v>109</v>
      </c>
      <c r="F91" s="308">
        <v>18</v>
      </c>
      <c r="G91" s="12" t="s">
        <v>600</v>
      </c>
    </row>
    <row r="92" spans="1:7" s="322" customFormat="1" ht="15.75" customHeight="1">
      <c r="A92" s="421"/>
      <c r="B92" s="297" t="s">
        <v>179</v>
      </c>
      <c r="C92" s="310">
        <v>2</v>
      </c>
      <c r="D92" s="311">
        <v>176</v>
      </c>
      <c r="E92" s="311">
        <v>41</v>
      </c>
      <c r="F92" s="312">
        <v>135</v>
      </c>
      <c r="G92" s="12" t="s">
        <v>600</v>
      </c>
    </row>
    <row r="93" spans="1:7" s="5" customFormat="1" ht="15.75" customHeight="1">
      <c r="A93" s="487"/>
      <c r="B93" s="134" t="s">
        <v>180</v>
      </c>
      <c r="C93" s="310">
        <v>1</v>
      </c>
      <c r="D93" s="311">
        <v>6</v>
      </c>
      <c r="E93" s="311">
        <v>5</v>
      </c>
      <c r="F93" s="312">
        <v>1</v>
      </c>
      <c r="G93" s="12" t="s">
        <v>600</v>
      </c>
    </row>
    <row r="94" spans="1:7" s="5" customFormat="1" ht="15.75" customHeight="1">
      <c r="A94" s="487"/>
      <c r="B94" s="134" t="s">
        <v>577</v>
      </c>
      <c r="C94" s="310">
        <v>1</v>
      </c>
      <c r="D94" s="311">
        <v>23</v>
      </c>
      <c r="E94" s="311">
        <v>18</v>
      </c>
      <c r="F94" s="312">
        <v>5</v>
      </c>
      <c r="G94" s="12" t="s">
        <v>600</v>
      </c>
    </row>
    <row r="95" spans="1:7" ht="15.75" customHeight="1">
      <c r="A95" s="487"/>
      <c r="B95" s="134" t="s">
        <v>578</v>
      </c>
      <c r="C95" s="310">
        <v>1</v>
      </c>
      <c r="D95" s="311">
        <v>186</v>
      </c>
      <c r="E95" s="311">
        <v>169</v>
      </c>
      <c r="F95" s="312">
        <v>17</v>
      </c>
      <c r="G95" s="12" t="s">
        <v>601</v>
      </c>
    </row>
    <row r="96" spans="1:7" s="5" customFormat="1" ht="15.75" customHeight="1">
      <c r="A96" s="520" t="s">
        <v>579</v>
      </c>
      <c r="B96" s="521"/>
      <c r="C96" s="509">
        <v>1</v>
      </c>
      <c r="D96" s="510">
        <v>41</v>
      </c>
      <c r="E96" s="511">
        <v>36</v>
      </c>
      <c r="F96" s="512">
        <v>5</v>
      </c>
      <c r="G96" s="23" t="s">
        <v>602</v>
      </c>
    </row>
    <row r="97" spans="1:7" s="322" customFormat="1" ht="15.75" customHeight="1">
      <c r="A97" s="421"/>
      <c r="B97" s="297" t="s">
        <v>580</v>
      </c>
      <c r="C97" s="313">
        <v>1</v>
      </c>
      <c r="D97" s="314">
        <v>41</v>
      </c>
      <c r="E97" s="315">
        <v>36</v>
      </c>
      <c r="F97" s="312">
        <v>5</v>
      </c>
      <c r="G97" s="12" t="s">
        <v>600</v>
      </c>
    </row>
    <row r="98" spans="1:7" s="5" customFormat="1" ht="15.75" customHeight="1">
      <c r="A98" s="502" t="s">
        <v>581</v>
      </c>
      <c r="B98" s="503"/>
      <c r="C98" s="517">
        <v>14</v>
      </c>
      <c r="D98" s="518">
        <v>1682</v>
      </c>
      <c r="E98" s="519">
        <v>1180</v>
      </c>
      <c r="F98" s="516">
        <v>502</v>
      </c>
      <c r="G98" s="522">
        <v>2436041</v>
      </c>
    </row>
    <row r="99" spans="1:7" s="322" customFormat="1" ht="15.75" customHeight="1">
      <c r="A99" s="421"/>
      <c r="B99" s="297" t="s">
        <v>181</v>
      </c>
      <c r="C99" s="307">
        <v>13</v>
      </c>
      <c r="D99" s="204">
        <v>1449</v>
      </c>
      <c r="E99" s="205">
        <v>1027</v>
      </c>
      <c r="F99" s="308">
        <v>422</v>
      </c>
      <c r="G99" s="12" t="s">
        <v>592</v>
      </c>
    </row>
    <row r="100" spans="1:7" ht="15.75" customHeight="1">
      <c r="A100" s="137"/>
      <c r="B100" s="120" t="s">
        <v>182</v>
      </c>
      <c r="C100" s="313">
        <v>1</v>
      </c>
      <c r="D100" s="314">
        <v>233</v>
      </c>
      <c r="E100" s="315">
        <v>153</v>
      </c>
      <c r="F100" s="312">
        <v>80</v>
      </c>
      <c r="G100" s="12" t="s">
        <v>592</v>
      </c>
    </row>
    <row r="101" spans="1:7" s="5" customFormat="1" ht="15.75" customHeight="1">
      <c r="A101" s="502" t="s">
        <v>582</v>
      </c>
      <c r="B101" s="503"/>
      <c r="C101" s="517">
        <v>15</v>
      </c>
      <c r="D101" s="518">
        <v>145</v>
      </c>
      <c r="E101" s="519">
        <v>85</v>
      </c>
      <c r="F101" s="516">
        <v>60</v>
      </c>
      <c r="G101" s="522">
        <v>126614</v>
      </c>
    </row>
    <row r="102" spans="1:7" s="322" customFormat="1" ht="15.75" customHeight="1">
      <c r="A102" s="421"/>
      <c r="B102" s="297" t="s">
        <v>583</v>
      </c>
      <c r="C102" s="313">
        <v>1</v>
      </c>
      <c r="D102" s="314">
        <v>7</v>
      </c>
      <c r="E102" s="315">
        <v>5</v>
      </c>
      <c r="F102" s="312">
        <v>2</v>
      </c>
      <c r="G102" s="12" t="s">
        <v>603</v>
      </c>
    </row>
    <row r="103" spans="1:7" ht="15.75" customHeight="1">
      <c r="A103" s="137"/>
      <c r="B103" s="120" t="s">
        <v>590</v>
      </c>
      <c r="C103" s="313">
        <v>1</v>
      </c>
      <c r="D103" s="314">
        <v>8</v>
      </c>
      <c r="E103" s="315">
        <v>4</v>
      </c>
      <c r="F103" s="312">
        <v>4</v>
      </c>
      <c r="G103" s="316" t="s">
        <v>185</v>
      </c>
    </row>
    <row r="104" spans="1:7" ht="15.75" customHeight="1">
      <c r="A104" s="137"/>
      <c r="B104" s="120" t="s">
        <v>591</v>
      </c>
      <c r="C104" s="313">
        <v>1</v>
      </c>
      <c r="D104" s="314">
        <v>4</v>
      </c>
      <c r="E104" s="315">
        <v>3</v>
      </c>
      <c r="F104" s="312">
        <v>1</v>
      </c>
      <c r="G104" s="316" t="s">
        <v>185</v>
      </c>
    </row>
    <row r="105" spans="1:7" ht="15.75" customHeight="1">
      <c r="A105" s="137"/>
      <c r="B105" s="120" t="s">
        <v>183</v>
      </c>
      <c r="C105" s="310">
        <v>3</v>
      </c>
      <c r="D105" s="314">
        <v>25</v>
      </c>
      <c r="E105" s="315">
        <v>18</v>
      </c>
      <c r="F105" s="312">
        <v>7</v>
      </c>
      <c r="G105" s="316">
        <v>18887</v>
      </c>
    </row>
    <row r="106" spans="1:7" ht="15.75" customHeight="1" thickBot="1">
      <c r="A106" s="177"/>
      <c r="B106" s="178" t="s">
        <v>184</v>
      </c>
      <c r="C106" s="317">
        <v>9</v>
      </c>
      <c r="D106" s="318">
        <v>101</v>
      </c>
      <c r="E106" s="319">
        <v>55</v>
      </c>
      <c r="F106" s="320">
        <v>46</v>
      </c>
      <c r="G106" s="321">
        <v>96731</v>
      </c>
    </row>
    <row r="107" spans="3:7" ht="21.75" customHeight="1">
      <c r="C107" s="133"/>
      <c r="D107" s="133"/>
      <c r="E107" s="133"/>
      <c r="F107" s="133"/>
      <c r="G107" s="44"/>
    </row>
  </sheetData>
  <sheetProtection/>
  <autoFilter ref="A5:G106"/>
  <mergeCells count="3">
    <mergeCell ref="A3:B4"/>
    <mergeCell ref="A57:B58"/>
    <mergeCell ref="D57:F57"/>
  </mergeCells>
  <printOptions/>
  <pageMargins left="0.6299212598425197" right="0.6299212598425197" top="0.4330708661417323" bottom="0.35433070866141736" header="0.31496062992125984" footer="0.1968503937007874"/>
  <pageSetup firstPageNumber="31" useFirstPageNumber="1" fitToHeight="6" horizontalDpi="600" verticalDpi="600" orientation="portrait" pageOrder="overThenDown" paperSize="9" r:id="rId1"/>
  <rowBreaks count="1" manualBreakCount="1">
    <brk id="5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85" zoomScaleNormal="85" zoomScaleSheetLayoutView="85" zoomScalePageLayoutView="0" workbookViewId="0" topLeftCell="A7">
      <selection activeCell="T12" sqref="T12"/>
    </sheetView>
  </sheetViews>
  <sheetFormatPr defaultColWidth="9.00390625" defaultRowHeight="19.5" customHeight="1"/>
  <cols>
    <col min="1" max="1" width="3.625" style="7" customWidth="1"/>
    <col min="2" max="2" width="7.50390625" style="7" customWidth="1"/>
    <col min="3" max="4" width="6.25390625" style="151" customWidth="1"/>
    <col min="5" max="5" width="6.00390625" style="7" customWidth="1"/>
    <col min="6" max="6" width="3.125" style="7" customWidth="1"/>
    <col min="7" max="7" width="3.625" style="7" customWidth="1"/>
    <col min="8" max="8" width="7.50390625" style="7" customWidth="1"/>
    <col min="9" max="10" width="7.375" style="151" customWidth="1"/>
    <col min="11" max="11" width="6.00390625" style="7" customWidth="1"/>
    <col min="12" max="12" width="3.125" style="7" customWidth="1"/>
    <col min="13" max="13" width="3.625" style="7" customWidth="1"/>
    <col min="14" max="14" width="7.50390625" style="7" customWidth="1"/>
    <col min="15" max="16" width="10.00390625" style="565" customWidth="1"/>
    <col min="17" max="17" width="6.00390625" style="7" customWidth="1"/>
    <col min="18" max="18" width="3.375" style="7" customWidth="1"/>
    <col min="19" max="16384" width="9.00390625" style="6" customWidth="1"/>
  </cols>
  <sheetData>
    <row r="1" spans="2:10" ht="19.5" customHeight="1">
      <c r="B1" s="56" t="s">
        <v>207</v>
      </c>
      <c r="C1" s="147"/>
      <c r="D1" s="147"/>
      <c r="E1" s="56"/>
      <c r="F1" s="56"/>
      <c r="G1" s="56"/>
      <c r="H1" s="56"/>
      <c r="I1" s="147"/>
      <c r="J1" s="147"/>
    </row>
    <row r="3" spans="1:18" s="164" customFormat="1" ht="19.5" customHeight="1">
      <c r="A3" s="251" t="s">
        <v>69</v>
      </c>
      <c r="B3" s="251"/>
      <c r="C3" s="251"/>
      <c r="D3" s="251"/>
      <c r="E3" s="251"/>
      <c r="F3" s="161"/>
      <c r="G3" s="252" t="s">
        <v>101</v>
      </c>
      <c r="H3" s="252"/>
      <c r="I3" s="252"/>
      <c r="J3" s="252"/>
      <c r="K3" s="252"/>
      <c r="L3" s="162"/>
      <c r="M3" s="252" t="s">
        <v>102</v>
      </c>
      <c r="N3" s="252"/>
      <c r="O3" s="566"/>
      <c r="P3" s="566"/>
      <c r="Q3" s="252"/>
      <c r="R3" s="163"/>
    </row>
    <row r="4" spans="1:17" ht="28.5" customHeight="1">
      <c r="A4" s="323" t="s">
        <v>584</v>
      </c>
      <c r="B4" s="324" t="s">
        <v>585</v>
      </c>
      <c r="C4" s="325" t="s">
        <v>586</v>
      </c>
      <c r="D4" s="325" t="s">
        <v>587</v>
      </c>
      <c r="E4" s="326" t="s">
        <v>588</v>
      </c>
      <c r="F4" s="327"/>
      <c r="G4" s="323" t="s">
        <v>584</v>
      </c>
      <c r="H4" s="324" t="s">
        <v>585</v>
      </c>
      <c r="I4" s="325" t="s">
        <v>586</v>
      </c>
      <c r="J4" s="325" t="s">
        <v>587</v>
      </c>
      <c r="K4" s="326" t="s">
        <v>588</v>
      </c>
      <c r="L4" s="327"/>
      <c r="M4" s="323" t="s">
        <v>584</v>
      </c>
      <c r="N4" s="324" t="s">
        <v>585</v>
      </c>
      <c r="O4" s="567" t="s">
        <v>586</v>
      </c>
      <c r="P4" s="567" t="s">
        <v>587</v>
      </c>
      <c r="Q4" s="326" t="s">
        <v>588</v>
      </c>
    </row>
    <row r="5" spans="1:18" s="165" customFormat="1" ht="28.5" customHeight="1">
      <c r="A5" s="328"/>
      <c r="B5" s="329" t="s">
        <v>538</v>
      </c>
      <c r="C5" s="330">
        <v>1547</v>
      </c>
      <c r="D5" s="331">
        <v>1532</v>
      </c>
      <c r="E5" s="332">
        <v>-0.9696186166774402</v>
      </c>
      <c r="F5" s="333"/>
      <c r="G5" s="334"/>
      <c r="H5" s="329" t="s">
        <v>538</v>
      </c>
      <c r="I5" s="330">
        <v>55566</v>
      </c>
      <c r="J5" s="330">
        <v>54795</v>
      </c>
      <c r="K5" s="332">
        <v>-1.3875391426411834</v>
      </c>
      <c r="L5" s="335"/>
      <c r="M5" s="336"/>
      <c r="N5" s="329" t="s">
        <v>538</v>
      </c>
      <c r="O5" s="568">
        <v>143706904</v>
      </c>
      <c r="P5" s="569">
        <v>144759071</v>
      </c>
      <c r="Q5" s="337">
        <v>0.7321617616923958</v>
      </c>
      <c r="R5" s="15"/>
    </row>
    <row r="6" spans="1:17" ht="28.5" customHeight="1">
      <c r="A6" s="338">
        <v>1</v>
      </c>
      <c r="B6" s="339" t="s">
        <v>77</v>
      </c>
      <c r="C6" s="340">
        <v>335</v>
      </c>
      <c r="D6" s="341">
        <v>327</v>
      </c>
      <c r="E6" s="342">
        <v>-2.3880597014925375</v>
      </c>
      <c r="F6" s="333"/>
      <c r="G6" s="338">
        <v>1</v>
      </c>
      <c r="H6" s="343" t="s">
        <v>78</v>
      </c>
      <c r="I6" s="344">
        <v>12100</v>
      </c>
      <c r="J6" s="344">
        <v>12085</v>
      </c>
      <c r="K6" s="345">
        <v>-0.12396694214876033</v>
      </c>
      <c r="L6" s="335"/>
      <c r="M6" s="338">
        <v>1</v>
      </c>
      <c r="N6" s="343" t="s">
        <v>78</v>
      </c>
      <c r="O6" s="570">
        <v>34866806</v>
      </c>
      <c r="P6" s="571">
        <v>35534824</v>
      </c>
      <c r="Q6" s="346">
        <v>1.9159139497893785</v>
      </c>
    </row>
    <row r="7" spans="1:17" ht="28.5" customHeight="1">
      <c r="A7" s="338">
        <v>2</v>
      </c>
      <c r="B7" s="343" t="s">
        <v>78</v>
      </c>
      <c r="C7" s="344">
        <v>283</v>
      </c>
      <c r="D7" s="344">
        <v>290</v>
      </c>
      <c r="E7" s="345">
        <v>2.4734982332155475</v>
      </c>
      <c r="F7" s="333"/>
      <c r="G7" s="338">
        <v>2</v>
      </c>
      <c r="H7" s="339" t="s">
        <v>77</v>
      </c>
      <c r="I7" s="340">
        <v>11820</v>
      </c>
      <c r="J7" s="340">
        <v>11243</v>
      </c>
      <c r="K7" s="342">
        <v>-4.8815566835871405</v>
      </c>
      <c r="L7" s="335"/>
      <c r="M7" s="338">
        <v>2</v>
      </c>
      <c r="N7" s="343" t="s">
        <v>79</v>
      </c>
      <c r="O7" s="570">
        <v>28577468</v>
      </c>
      <c r="P7" s="570">
        <v>30035965</v>
      </c>
      <c r="Q7" s="346">
        <v>5.103660688203727</v>
      </c>
    </row>
    <row r="8" spans="1:18" ht="28.5" customHeight="1">
      <c r="A8" s="338">
        <v>3</v>
      </c>
      <c r="B8" s="343" t="s">
        <v>79</v>
      </c>
      <c r="C8" s="344">
        <v>211</v>
      </c>
      <c r="D8" s="344">
        <v>206</v>
      </c>
      <c r="E8" s="345">
        <v>-2.3696682464454977</v>
      </c>
      <c r="F8" s="333"/>
      <c r="G8" s="338">
        <v>3</v>
      </c>
      <c r="H8" s="343" t="s">
        <v>79</v>
      </c>
      <c r="I8" s="344">
        <v>7720</v>
      </c>
      <c r="J8" s="344">
        <v>7743</v>
      </c>
      <c r="K8" s="345">
        <v>0.2979274611398964</v>
      </c>
      <c r="L8" s="335"/>
      <c r="M8" s="338">
        <v>3</v>
      </c>
      <c r="N8" s="339" t="s">
        <v>77</v>
      </c>
      <c r="O8" s="576">
        <v>22123560</v>
      </c>
      <c r="P8" s="576">
        <v>18725209</v>
      </c>
      <c r="Q8" s="347">
        <v>-15.360778283422741</v>
      </c>
      <c r="R8" s="5"/>
    </row>
    <row r="9" spans="1:17" ht="28.5" customHeight="1">
      <c r="A9" s="338">
        <v>4</v>
      </c>
      <c r="B9" s="343" t="s">
        <v>82</v>
      </c>
      <c r="C9" s="344">
        <v>124</v>
      </c>
      <c r="D9" s="344">
        <v>121</v>
      </c>
      <c r="E9" s="345">
        <v>-2.4193548387096775</v>
      </c>
      <c r="F9" s="333"/>
      <c r="G9" s="338">
        <v>4</v>
      </c>
      <c r="H9" s="343" t="s">
        <v>82</v>
      </c>
      <c r="I9" s="344">
        <v>4541</v>
      </c>
      <c r="J9" s="344">
        <v>5091</v>
      </c>
      <c r="K9" s="345">
        <v>12.111869632239594</v>
      </c>
      <c r="L9" s="335"/>
      <c r="M9" s="338">
        <v>4</v>
      </c>
      <c r="N9" s="343" t="s">
        <v>82</v>
      </c>
      <c r="O9" s="570">
        <v>13116472</v>
      </c>
      <c r="P9" s="570">
        <v>15365962</v>
      </c>
      <c r="Q9" s="346">
        <v>17.15011475646805</v>
      </c>
    </row>
    <row r="10" spans="1:17" ht="28.5" customHeight="1">
      <c r="A10" s="338">
        <v>5</v>
      </c>
      <c r="B10" s="343" t="s">
        <v>80</v>
      </c>
      <c r="C10" s="344">
        <v>107</v>
      </c>
      <c r="D10" s="344">
        <v>101</v>
      </c>
      <c r="E10" s="345">
        <v>-5.607476635514018</v>
      </c>
      <c r="F10" s="333"/>
      <c r="G10" s="338">
        <v>5</v>
      </c>
      <c r="H10" s="343" t="s">
        <v>80</v>
      </c>
      <c r="I10" s="344">
        <v>3300</v>
      </c>
      <c r="J10" s="344">
        <v>3269</v>
      </c>
      <c r="K10" s="345">
        <v>-0.9393939393939393</v>
      </c>
      <c r="L10" s="335"/>
      <c r="M10" s="338">
        <v>5</v>
      </c>
      <c r="N10" s="343" t="s">
        <v>88</v>
      </c>
      <c r="O10" s="570">
        <v>8180344</v>
      </c>
      <c r="P10" s="570">
        <v>9240328</v>
      </c>
      <c r="Q10" s="346">
        <v>12.957694688634122</v>
      </c>
    </row>
    <row r="11" spans="1:17" ht="28.5" customHeight="1">
      <c r="A11" s="338">
        <v>6</v>
      </c>
      <c r="B11" s="343" t="s">
        <v>81</v>
      </c>
      <c r="C11" s="344">
        <v>62</v>
      </c>
      <c r="D11" s="344">
        <v>61</v>
      </c>
      <c r="E11" s="345">
        <v>-1.6129032258064515</v>
      </c>
      <c r="F11" s="333"/>
      <c r="G11" s="338">
        <v>6</v>
      </c>
      <c r="H11" s="343" t="s">
        <v>88</v>
      </c>
      <c r="I11" s="344">
        <v>2124</v>
      </c>
      <c r="J11" s="344">
        <v>1932</v>
      </c>
      <c r="K11" s="345">
        <v>-9.03954802259887</v>
      </c>
      <c r="L11" s="335"/>
      <c r="M11" s="338">
        <v>6</v>
      </c>
      <c r="N11" s="343" t="s">
        <v>80</v>
      </c>
      <c r="O11" s="570">
        <v>7520649</v>
      </c>
      <c r="P11" s="570">
        <v>7619699</v>
      </c>
      <c r="Q11" s="346">
        <v>1.3170405905128666</v>
      </c>
    </row>
    <row r="12" spans="1:17" ht="28.5" customHeight="1">
      <c r="A12" s="338">
        <v>7</v>
      </c>
      <c r="B12" s="343" t="s">
        <v>86</v>
      </c>
      <c r="C12" s="344">
        <v>46</v>
      </c>
      <c r="D12" s="344">
        <v>47</v>
      </c>
      <c r="E12" s="345">
        <v>2.1739130434782608</v>
      </c>
      <c r="F12" s="333"/>
      <c r="G12" s="338">
        <v>7</v>
      </c>
      <c r="H12" s="343" t="s">
        <v>81</v>
      </c>
      <c r="I12" s="344">
        <v>1825</v>
      </c>
      <c r="J12" s="344">
        <v>1828</v>
      </c>
      <c r="K12" s="345">
        <v>0.16438356164383564</v>
      </c>
      <c r="L12" s="335"/>
      <c r="M12" s="338">
        <v>7</v>
      </c>
      <c r="N12" s="343" t="s">
        <v>93</v>
      </c>
      <c r="O12" s="570">
        <v>4554585</v>
      </c>
      <c r="P12" s="570">
        <v>4250521</v>
      </c>
      <c r="Q12" s="346">
        <v>-6.675997922972125</v>
      </c>
    </row>
    <row r="13" spans="1:17" ht="28.5" customHeight="1">
      <c r="A13" s="338">
        <v>8</v>
      </c>
      <c r="B13" s="343" t="s">
        <v>95</v>
      </c>
      <c r="C13" s="344">
        <v>41</v>
      </c>
      <c r="D13" s="344">
        <v>42</v>
      </c>
      <c r="E13" s="345">
        <v>2.4390243902439024</v>
      </c>
      <c r="F13" s="333"/>
      <c r="G13" s="338">
        <v>8</v>
      </c>
      <c r="H13" s="343" t="s">
        <v>95</v>
      </c>
      <c r="I13" s="344">
        <v>1626</v>
      </c>
      <c r="J13" s="344">
        <v>1488</v>
      </c>
      <c r="K13" s="345">
        <v>-8.487084870848708</v>
      </c>
      <c r="L13" s="335"/>
      <c r="M13" s="338">
        <v>8</v>
      </c>
      <c r="N13" s="343" t="s">
        <v>92</v>
      </c>
      <c r="O13" s="570">
        <v>4868570</v>
      </c>
      <c r="P13" s="570">
        <v>3692473</v>
      </c>
      <c r="Q13" s="346">
        <v>-24.15692903665758</v>
      </c>
    </row>
    <row r="14" spans="1:17" ht="28.5" customHeight="1">
      <c r="A14" s="338">
        <v>9</v>
      </c>
      <c r="B14" s="343" t="s">
        <v>88</v>
      </c>
      <c r="C14" s="344">
        <v>41</v>
      </c>
      <c r="D14" s="344">
        <v>40</v>
      </c>
      <c r="E14" s="345">
        <v>-2.4390243902439024</v>
      </c>
      <c r="F14" s="333"/>
      <c r="G14" s="338">
        <v>9</v>
      </c>
      <c r="H14" s="343" t="s">
        <v>85</v>
      </c>
      <c r="I14" s="344">
        <v>1261</v>
      </c>
      <c r="J14" s="344">
        <v>1267</v>
      </c>
      <c r="K14" s="345">
        <v>0.47581284694686754</v>
      </c>
      <c r="L14" s="335"/>
      <c r="M14" s="338">
        <v>9</v>
      </c>
      <c r="N14" s="343" t="s">
        <v>81</v>
      </c>
      <c r="O14" s="570">
        <v>3229028</v>
      </c>
      <c r="P14" s="570">
        <v>3342646</v>
      </c>
      <c r="Q14" s="346">
        <v>3.5186440006094712</v>
      </c>
    </row>
    <row r="15" spans="1:17" ht="28.5" customHeight="1">
      <c r="A15" s="338">
        <v>10</v>
      </c>
      <c r="B15" s="343" t="s">
        <v>83</v>
      </c>
      <c r="C15" s="344">
        <v>35</v>
      </c>
      <c r="D15" s="344">
        <v>35</v>
      </c>
      <c r="E15" s="345">
        <v>0</v>
      </c>
      <c r="F15" s="333"/>
      <c r="G15" s="338">
        <v>10</v>
      </c>
      <c r="H15" s="343" t="s">
        <v>90</v>
      </c>
      <c r="I15" s="344">
        <v>1154</v>
      </c>
      <c r="J15" s="344">
        <v>1241</v>
      </c>
      <c r="K15" s="345">
        <v>7.538994800693241</v>
      </c>
      <c r="L15" s="335"/>
      <c r="M15" s="338">
        <v>10</v>
      </c>
      <c r="N15" s="343" t="s">
        <v>90</v>
      </c>
      <c r="O15" s="570">
        <v>2763459</v>
      </c>
      <c r="P15" s="570">
        <v>2966344</v>
      </c>
      <c r="Q15" s="346">
        <v>7.341704725852637</v>
      </c>
    </row>
    <row r="16" spans="1:17" ht="28.5" customHeight="1">
      <c r="A16" s="338"/>
      <c r="B16" s="343" t="s">
        <v>84</v>
      </c>
      <c r="C16" s="344">
        <v>34</v>
      </c>
      <c r="D16" s="344">
        <v>35</v>
      </c>
      <c r="E16" s="345">
        <v>2.941176470588235</v>
      </c>
      <c r="F16" s="333"/>
      <c r="G16" s="338">
        <v>11</v>
      </c>
      <c r="H16" s="343" t="s">
        <v>93</v>
      </c>
      <c r="I16" s="344">
        <v>1286</v>
      </c>
      <c r="J16" s="344">
        <v>1240</v>
      </c>
      <c r="K16" s="345">
        <v>-3.576982892690513</v>
      </c>
      <c r="L16" s="335"/>
      <c r="M16" s="338">
        <v>11</v>
      </c>
      <c r="N16" s="343" t="s">
        <v>281</v>
      </c>
      <c r="O16" s="570">
        <v>1512364</v>
      </c>
      <c r="P16" s="570">
        <v>2031799</v>
      </c>
      <c r="Q16" s="346">
        <v>34.34589820969026</v>
      </c>
    </row>
    <row r="17" spans="1:17" ht="28.5" customHeight="1">
      <c r="A17" s="338">
        <v>12</v>
      </c>
      <c r="B17" s="343" t="s">
        <v>85</v>
      </c>
      <c r="C17" s="344">
        <v>33</v>
      </c>
      <c r="D17" s="344">
        <v>34</v>
      </c>
      <c r="E17" s="345">
        <v>3.0303030303030303</v>
      </c>
      <c r="F17" s="333"/>
      <c r="G17" s="338">
        <v>12</v>
      </c>
      <c r="H17" s="343" t="s">
        <v>92</v>
      </c>
      <c r="I17" s="344">
        <v>1334</v>
      </c>
      <c r="J17" s="344">
        <v>1188</v>
      </c>
      <c r="K17" s="345">
        <v>-10.944527736131935</v>
      </c>
      <c r="L17" s="335"/>
      <c r="M17" s="338">
        <v>12</v>
      </c>
      <c r="N17" s="343" t="s">
        <v>84</v>
      </c>
      <c r="O17" s="570">
        <v>2381288</v>
      </c>
      <c r="P17" s="570">
        <v>2010792</v>
      </c>
      <c r="Q17" s="346">
        <v>-15.558638854267102</v>
      </c>
    </row>
    <row r="18" spans="1:17" ht="28.5" customHeight="1">
      <c r="A18" s="338">
        <v>13</v>
      </c>
      <c r="B18" s="343" t="s">
        <v>90</v>
      </c>
      <c r="C18" s="344">
        <v>27</v>
      </c>
      <c r="D18" s="344">
        <v>29</v>
      </c>
      <c r="E18" s="345">
        <v>7.4074074074074066</v>
      </c>
      <c r="F18" s="333"/>
      <c r="G18" s="338">
        <v>13</v>
      </c>
      <c r="H18" s="343" t="s">
        <v>84</v>
      </c>
      <c r="I18" s="344">
        <v>1391</v>
      </c>
      <c r="J18" s="344">
        <v>1095</v>
      </c>
      <c r="K18" s="345">
        <v>-21.279654924514738</v>
      </c>
      <c r="L18" s="335"/>
      <c r="M18" s="338">
        <v>13</v>
      </c>
      <c r="N18" s="343" t="s">
        <v>95</v>
      </c>
      <c r="O18" s="570">
        <v>1875311</v>
      </c>
      <c r="P18" s="570">
        <v>1922444</v>
      </c>
      <c r="Q18" s="346">
        <v>2.5133431201544703</v>
      </c>
    </row>
    <row r="19" spans="1:17" ht="28.5" customHeight="1">
      <c r="A19" s="338"/>
      <c r="B19" s="343" t="s">
        <v>93</v>
      </c>
      <c r="C19" s="344">
        <v>30</v>
      </c>
      <c r="D19" s="344">
        <v>29</v>
      </c>
      <c r="E19" s="345">
        <v>-3.3333333333333335</v>
      </c>
      <c r="F19" s="333"/>
      <c r="G19" s="338">
        <v>14</v>
      </c>
      <c r="H19" s="343" t="s">
        <v>86</v>
      </c>
      <c r="I19" s="344">
        <v>981</v>
      </c>
      <c r="J19" s="344">
        <v>959</v>
      </c>
      <c r="K19" s="345">
        <v>-2.2426095820591234</v>
      </c>
      <c r="L19" s="335"/>
      <c r="M19" s="338">
        <v>14</v>
      </c>
      <c r="N19" s="343" t="s">
        <v>89</v>
      </c>
      <c r="O19" s="570">
        <v>1553826</v>
      </c>
      <c r="P19" s="570">
        <v>1486531</v>
      </c>
      <c r="Q19" s="346">
        <v>-4.330922509985031</v>
      </c>
    </row>
    <row r="20" spans="1:17" ht="28.5" customHeight="1">
      <c r="A20" s="338">
        <v>15</v>
      </c>
      <c r="B20" s="343" t="s">
        <v>87</v>
      </c>
      <c r="C20" s="344">
        <v>24</v>
      </c>
      <c r="D20" s="344">
        <v>24</v>
      </c>
      <c r="E20" s="345">
        <v>0</v>
      </c>
      <c r="F20" s="333"/>
      <c r="G20" s="338">
        <v>15</v>
      </c>
      <c r="H20" s="343" t="s">
        <v>281</v>
      </c>
      <c r="I20" s="344">
        <v>661</v>
      </c>
      <c r="J20" s="344">
        <v>633</v>
      </c>
      <c r="K20" s="345">
        <v>-4.236006051437216</v>
      </c>
      <c r="L20" s="335"/>
      <c r="M20" s="338">
        <v>15</v>
      </c>
      <c r="N20" s="343" t="s">
        <v>86</v>
      </c>
      <c r="O20" s="570">
        <v>1194937</v>
      </c>
      <c r="P20" s="570">
        <v>1362649</v>
      </c>
      <c r="Q20" s="346">
        <v>14.035216919385707</v>
      </c>
    </row>
    <row r="21" spans="1:17" ht="28.5" customHeight="1">
      <c r="A21" s="338">
        <v>16</v>
      </c>
      <c r="B21" s="343" t="s">
        <v>89</v>
      </c>
      <c r="C21" s="344">
        <v>19</v>
      </c>
      <c r="D21" s="344">
        <v>19</v>
      </c>
      <c r="E21" s="345">
        <v>0</v>
      </c>
      <c r="F21" s="333"/>
      <c r="G21" s="338">
        <v>16</v>
      </c>
      <c r="H21" s="343" t="s">
        <v>83</v>
      </c>
      <c r="I21" s="344">
        <v>503</v>
      </c>
      <c r="J21" s="344">
        <v>515</v>
      </c>
      <c r="K21" s="345">
        <v>2.3856858846918487</v>
      </c>
      <c r="L21" s="335"/>
      <c r="M21" s="338">
        <v>16</v>
      </c>
      <c r="N21" s="343" t="s">
        <v>85</v>
      </c>
      <c r="O21" s="570">
        <v>1738509</v>
      </c>
      <c r="P21" s="570">
        <v>1268750</v>
      </c>
      <c r="Q21" s="346">
        <v>-27.02079770654049</v>
      </c>
    </row>
    <row r="22" spans="1:17" ht="28.5" customHeight="1">
      <c r="A22" s="338">
        <v>17</v>
      </c>
      <c r="B22" s="343" t="s">
        <v>281</v>
      </c>
      <c r="C22" s="344">
        <v>17</v>
      </c>
      <c r="D22" s="344">
        <v>16</v>
      </c>
      <c r="E22" s="345">
        <v>-5.88235294117647</v>
      </c>
      <c r="F22" s="333"/>
      <c r="G22" s="338">
        <v>17</v>
      </c>
      <c r="H22" s="343" t="s">
        <v>89</v>
      </c>
      <c r="I22" s="344">
        <v>465</v>
      </c>
      <c r="J22" s="344">
        <v>469</v>
      </c>
      <c r="K22" s="345">
        <v>0.8602150537634409</v>
      </c>
      <c r="L22" s="335"/>
      <c r="M22" s="338">
        <v>17</v>
      </c>
      <c r="N22" s="343" t="s">
        <v>87</v>
      </c>
      <c r="O22" s="570">
        <v>519703</v>
      </c>
      <c r="P22" s="570">
        <v>484404</v>
      </c>
      <c r="Q22" s="346">
        <v>-6.792148592561522</v>
      </c>
    </row>
    <row r="23" spans="1:17" ht="28.5" customHeight="1">
      <c r="A23" s="338">
        <v>18</v>
      </c>
      <c r="B23" s="343" t="s">
        <v>98</v>
      </c>
      <c r="C23" s="344">
        <v>14</v>
      </c>
      <c r="D23" s="344">
        <v>14</v>
      </c>
      <c r="E23" s="345">
        <v>0</v>
      </c>
      <c r="F23" s="333"/>
      <c r="G23" s="338">
        <v>18</v>
      </c>
      <c r="H23" s="343" t="s">
        <v>94</v>
      </c>
      <c r="I23" s="344">
        <v>436</v>
      </c>
      <c r="J23" s="344">
        <v>452</v>
      </c>
      <c r="K23" s="345">
        <v>3.669724770642202</v>
      </c>
      <c r="L23" s="335"/>
      <c r="M23" s="338">
        <v>18</v>
      </c>
      <c r="N23" s="343" t="s">
        <v>83</v>
      </c>
      <c r="O23" s="570">
        <v>382836</v>
      </c>
      <c r="P23" s="570">
        <v>390389</v>
      </c>
      <c r="Q23" s="346">
        <v>1.972907459068635</v>
      </c>
    </row>
    <row r="24" spans="1:17" ht="28.5" customHeight="1">
      <c r="A24" s="338">
        <v>19</v>
      </c>
      <c r="B24" s="343" t="s">
        <v>94</v>
      </c>
      <c r="C24" s="344">
        <v>13</v>
      </c>
      <c r="D24" s="344">
        <v>13</v>
      </c>
      <c r="E24" s="345">
        <v>0</v>
      </c>
      <c r="F24" s="333"/>
      <c r="G24" s="338">
        <v>19</v>
      </c>
      <c r="H24" s="343" t="s">
        <v>87</v>
      </c>
      <c r="I24" s="344">
        <v>406</v>
      </c>
      <c r="J24" s="344">
        <v>408</v>
      </c>
      <c r="K24" s="345">
        <v>0.49261083743842365</v>
      </c>
      <c r="L24" s="335"/>
      <c r="M24" s="338">
        <v>19</v>
      </c>
      <c r="N24" s="343" t="s">
        <v>98</v>
      </c>
      <c r="O24" s="570">
        <v>230262</v>
      </c>
      <c r="P24" s="570">
        <v>237651</v>
      </c>
      <c r="Q24" s="346">
        <v>3.208953279307919</v>
      </c>
    </row>
    <row r="25" spans="1:17" ht="28.5" customHeight="1">
      <c r="A25" s="338">
        <v>20</v>
      </c>
      <c r="B25" s="343" t="s">
        <v>92</v>
      </c>
      <c r="C25" s="344">
        <v>11</v>
      </c>
      <c r="D25" s="344">
        <v>12</v>
      </c>
      <c r="E25" s="345">
        <v>9.090909090909092</v>
      </c>
      <c r="F25" s="333"/>
      <c r="G25" s="338">
        <v>20</v>
      </c>
      <c r="H25" s="343" t="s">
        <v>98</v>
      </c>
      <c r="I25" s="344">
        <v>168</v>
      </c>
      <c r="J25" s="344">
        <v>172</v>
      </c>
      <c r="K25" s="345">
        <v>2.380952380952381</v>
      </c>
      <c r="L25" s="335"/>
      <c r="M25" s="338">
        <v>20</v>
      </c>
      <c r="N25" s="343" t="s">
        <v>100</v>
      </c>
      <c r="O25" s="570">
        <v>234941</v>
      </c>
      <c r="P25" s="570">
        <v>201848</v>
      </c>
      <c r="Q25" s="346">
        <v>-14.085664060338555</v>
      </c>
    </row>
    <row r="26" spans="1:17" ht="28.5" customHeight="1">
      <c r="A26" s="338">
        <v>21</v>
      </c>
      <c r="B26" s="343" t="s">
        <v>282</v>
      </c>
      <c r="C26" s="344">
        <v>12</v>
      </c>
      <c r="D26" s="344">
        <v>10</v>
      </c>
      <c r="E26" s="345">
        <v>-16.666666666666664</v>
      </c>
      <c r="F26" s="333"/>
      <c r="G26" s="338">
        <v>21</v>
      </c>
      <c r="H26" s="343" t="s">
        <v>99</v>
      </c>
      <c r="I26" s="344">
        <v>112</v>
      </c>
      <c r="J26" s="344">
        <v>136</v>
      </c>
      <c r="K26" s="345">
        <v>21.428571428571427</v>
      </c>
      <c r="L26" s="335"/>
      <c r="M26" s="338">
        <v>21</v>
      </c>
      <c r="N26" s="343" t="s">
        <v>99</v>
      </c>
      <c r="O26" s="570">
        <v>103726</v>
      </c>
      <c r="P26" s="570">
        <v>156949</v>
      </c>
      <c r="Q26" s="346">
        <v>51.31114667489347</v>
      </c>
    </row>
    <row r="27" spans="1:17" ht="28.5" customHeight="1">
      <c r="A27" s="338">
        <v>22</v>
      </c>
      <c r="B27" s="343" t="s">
        <v>99</v>
      </c>
      <c r="C27" s="344">
        <v>9</v>
      </c>
      <c r="D27" s="344">
        <v>9</v>
      </c>
      <c r="E27" s="345">
        <v>0</v>
      </c>
      <c r="F27" s="333"/>
      <c r="G27" s="338">
        <v>22</v>
      </c>
      <c r="H27" s="343" t="s">
        <v>282</v>
      </c>
      <c r="I27" s="344">
        <v>115</v>
      </c>
      <c r="J27" s="344">
        <v>102</v>
      </c>
      <c r="K27" s="345">
        <v>-11.304347826086957</v>
      </c>
      <c r="L27" s="335"/>
      <c r="M27" s="338">
        <v>22</v>
      </c>
      <c r="N27" s="343" t="s">
        <v>282</v>
      </c>
      <c r="O27" s="570">
        <v>109534</v>
      </c>
      <c r="P27" s="570">
        <v>115835</v>
      </c>
      <c r="Q27" s="346">
        <v>5.752551719100919</v>
      </c>
    </row>
    <row r="28" spans="1:17" ht="28.5" customHeight="1">
      <c r="A28" s="338">
        <v>23</v>
      </c>
      <c r="B28" s="343" t="s">
        <v>100</v>
      </c>
      <c r="C28" s="344">
        <v>6</v>
      </c>
      <c r="D28" s="344">
        <v>6</v>
      </c>
      <c r="E28" s="345">
        <v>0</v>
      </c>
      <c r="F28" s="333"/>
      <c r="G28" s="338">
        <v>23</v>
      </c>
      <c r="H28" s="343" t="s">
        <v>100</v>
      </c>
      <c r="I28" s="344">
        <v>79</v>
      </c>
      <c r="J28" s="344">
        <v>87</v>
      </c>
      <c r="K28" s="345">
        <v>10.126582278481013</v>
      </c>
      <c r="L28" s="335"/>
      <c r="M28" s="338">
        <v>23</v>
      </c>
      <c r="N28" s="343" t="s">
        <v>96</v>
      </c>
      <c r="O28" s="570">
        <v>77227</v>
      </c>
      <c r="P28" s="570">
        <v>99935</v>
      </c>
      <c r="Q28" s="346">
        <v>29.404223911326348</v>
      </c>
    </row>
    <row r="29" spans="1:22" ht="28.5" customHeight="1">
      <c r="A29" s="338">
        <v>24</v>
      </c>
      <c r="B29" s="343" t="s">
        <v>96</v>
      </c>
      <c r="C29" s="344">
        <v>6</v>
      </c>
      <c r="D29" s="344">
        <v>5</v>
      </c>
      <c r="E29" s="345">
        <v>-16.666666666666664</v>
      </c>
      <c r="F29" s="333"/>
      <c r="G29" s="338">
        <v>24</v>
      </c>
      <c r="H29" s="343" t="s">
        <v>96</v>
      </c>
      <c r="I29" s="344">
        <v>77</v>
      </c>
      <c r="J29" s="344">
        <v>69</v>
      </c>
      <c r="K29" s="345">
        <v>-10.38961038961039</v>
      </c>
      <c r="L29" s="335"/>
      <c r="M29" s="338">
        <v>24</v>
      </c>
      <c r="N29" s="343" t="s">
        <v>97</v>
      </c>
      <c r="O29" s="570" t="s">
        <v>185</v>
      </c>
      <c r="P29" s="570">
        <v>87166</v>
      </c>
      <c r="Q29" s="346" t="s">
        <v>185</v>
      </c>
      <c r="S29" s="478"/>
      <c r="T29" s="479"/>
      <c r="U29" s="479"/>
      <c r="V29" s="480"/>
    </row>
    <row r="30" spans="1:17" ht="28.5" customHeight="1">
      <c r="A30" s="338"/>
      <c r="B30" s="343" t="s">
        <v>97</v>
      </c>
      <c r="C30" s="344">
        <v>5</v>
      </c>
      <c r="D30" s="344">
        <v>5</v>
      </c>
      <c r="E30" s="345">
        <v>0</v>
      </c>
      <c r="F30" s="333"/>
      <c r="G30" s="338">
        <v>25</v>
      </c>
      <c r="H30" s="343" t="s">
        <v>97</v>
      </c>
      <c r="I30" s="344">
        <v>54</v>
      </c>
      <c r="J30" s="344">
        <v>53</v>
      </c>
      <c r="K30" s="345">
        <v>-1.8518518518518516</v>
      </c>
      <c r="L30" s="335"/>
      <c r="M30" s="338"/>
      <c r="N30" s="343" t="s">
        <v>94</v>
      </c>
      <c r="O30" s="570">
        <v>1872210</v>
      </c>
      <c r="P30" s="570" t="s">
        <v>185</v>
      </c>
      <c r="Q30" s="346" t="s">
        <v>185</v>
      </c>
    </row>
    <row r="31" spans="1:17" ht="28.5" customHeight="1">
      <c r="A31" s="348">
        <v>26</v>
      </c>
      <c r="B31" s="349" t="s">
        <v>91</v>
      </c>
      <c r="C31" s="350">
        <v>2</v>
      </c>
      <c r="D31" s="344">
        <v>2</v>
      </c>
      <c r="E31" s="345">
        <v>0</v>
      </c>
      <c r="F31" s="333"/>
      <c r="G31" s="348">
        <v>26</v>
      </c>
      <c r="H31" s="349" t="s">
        <v>91</v>
      </c>
      <c r="I31" s="350">
        <v>27</v>
      </c>
      <c r="J31" s="344">
        <v>30</v>
      </c>
      <c r="K31" s="351">
        <v>11.11111111111111</v>
      </c>
      <c r="L31" s="335"/>
      <c r="M31" s="348"/>
      <c r="N31" s="349" t="s">
        <v>91</v>
      </c>
      <c r="O31" s="577" t="s">
        <v>185</v>
      </c>
      <c r="P31" s="570" t="s">
        <v>185</v>
      </c>
      <c r="Q31" s="352" t="s">
        <v>185</v>
      </c>
    </row>
    <row r="32" spans="1:16" ht="28.5" customHeight="1">
      <c r="A32" s="144" t="s">
        <v>221</v>
      </c>
      <c r="B32" s="143"/>
      <c r="C32" s="148"/>
      <c r="D32" s="149"/>
      <c r="E32" s="176"/>
      <c r="F32" s="141"/>
      <c r="G32" s="143"/>
      <c r="H32" s="143"/>
      <c r="I32" s="148"/>
      <c r="J32" s="149"/>
      <c r="L32" s="142"/>
      <c r="P32" s="578"/>
    </row>
    <row r="33" spans="2:10" ht="28.5" customHeight="1">
      <c r="B33" s="145"/>
      <c r="C33" s="150"/>
      <c r="D33" s="150"/>
      <c r="E33" s="145"/>
      <c r="F33" s="141"/>
      <c r="G33" s="145"/>
      <c r="H33" s="145"/>
      <c r="I33" s="150"/>
      <c r="J33" s="150"/>
    </row>
    <row r="34" spans="1:17" ht="28.5" customHeight="1">
      <c r="A34" s="146"/>
      <c r="B34" s="145"/>
      <c r="C34" s="150"/>
      <c r="D34" s="150"/>
      <c r="E34" s="145"/>
      <c r="F34" s="141"/>
      <c r="G34" s="145"/>
      <c r="H34" s="674" t="s">
        <v>608</v>
      </c>
      <c r="I34" s="675"/>
      <c r="J34" s="675"/>
      <c r="K34" s="675"/>
      <c r="L34" s="675"/>
      <c r="M34" s="675"/>
      <c r="N34" s="675"/>
      <c r="O34" s="675"/>
      <c r="P34" s="675"/>
      <c r="Q34" s="675"/>
    </row>
    <row r="35" spans="6:12" ht="28.5" customHeight="1">
      <c r="F35" s="141"/>
      <c r="L35" s="142"/>
    </row>
    <row r="36" ht="28.5" customHeight="1">
      <c r="F36" s="143"/>
    </row>
    <row r="37" ht="19.5" customHeight="1">
      <c r="F37" s="145"/>
    </row>
    <row r="38" ht="19.5" customHeight="1">
      <c r="F38" s="145"/>
    </row>
  </sheetData>
  <sheetProtection/>
  <mergeCells count="1">
    <mergeCell ref="H34:Q34"/>
  </mergeCells>
  <printOptions/>
  <pageMargins left="0.5118110236220472" right="0.31496062992125984" top="0.4330708661417323" bottom="0.35433070866141736" header="0.35433070866141736" footer="0.1968503937007874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150"/>
  <sheetViews>
    <sheetView view="pageBreakPreview" zoomScaleNormal="70" zoomScaleSheetLayoutView="100" zoomScalePageLayoutView="0" workbookViewId="0" topLeftCell="A118">
      <selection activeCell="C140" sqref="C140:D146"/>
    </sheetView>
  </sheetViews>
  <sheetFormatPr defaultColWidth="9.00390625" defaultRowHeight="13.5"/>
  <cols>
    <col min="1" max="1" width="1.625" style="6" customWidth="1"/>
    <col min="2" max="2" width="2.875" style="6" customWidth="1"/>
    <col min="3" max="3" width="5.625" style="461" customWidth="1"/>
    <col min="4" max="4" width="15.375" style="453" customWidth="1"/>
    <col min="5" max="8" width="9.50390625" style="6" customWidth="1"/>
    <col min="9" max="9" width="14.75390625" style="6" customWidth="1"/>
    <col min="10" max="32" width="5.50390625" style="6" customWidth="1"/>
    <col min="33" max="33" width="7.25390625" style="6" customWidth="1"/>
    <col min="34" max="16384" width="9.00390625" style="6" customWidth="1"/>
  </cols>
  <sheetData>
    <row r="1" spans="1:32" ht="16.5" customHeight="1">
      <c r="A1" s="257"/>
      <c r="B1" s="258"/>
      <c r="C1" s="460"/>
      <c r="D1" s="452"/>
      <c r="E1" s="258"/>
      <c r="F1" s="258"/>
      <c r="G1" s="258"/>
      <c r="H1" s="258"/>
      <c r="I1" s="258"/>
      <c r="J1" s="258"/>
      <c r="K1" s="258"/>
      <c r="L1" s="258"/>
      <c r="M1" s="258"/>
      <c r="N1" s="259" t="s">
        <v>521</v>
      </c>
      <c r="O1" s="257" t="s">
        <v>522</v>
      </c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</row>
    <row r="2" spans="4:32" ht="16.5" customHeight="1">
      <c r="D2" s="454"/>
      <c r="E2" s="685" t="s">
        <v>28</v>
      </c>
      <c r="F2" s="676" t="s">
        <v>523</v>
      </c>
      <c r="G2" s="677"/>
      <c r="H2" s="678"/>
      <c r="I2" s="682" t="s">
        <v>119</v>
      </c>
      <c r="J2" s="255" t="s">
        <v>524</v>
      </c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</row>
    <row r="3" spans="4:32" ht="16.5" customHeight="1">
      <c r="D3" s="454"/>
      <c r="E3" s="686"/>
      <c r="F3" s="679"/>
      <c r="G3" s="680"/>
      <c r="H3" s="681"/>
      <c r="I3" s="683"/>
      <c r="J3" s="475" t="str">
        <f>TEXT(9,"00")</f>
        <v>09</v>
      </c>
      <c r="K3" s="476">
        <v>10</v>
      </c>
      <c r="L3" s="476">
        <v>11</v>
      </c>
      <c r="M3" s="476">
        <v>12</v>
      </c>
      <c r="N3" s="476">
        <v>13</v>
      </c>
      <c r="O3" s="476">
        <v>14</v>
      </c>
      <c r="P3" s="476">
        <v>15</v>
      </c>
      <c r="Q3" s="476">
        <v>16</v>
      </c>
      <c r="R3" s="476">
        <v>17</v>
      </c>
      <c r="S3" s="476">
        <v>18</v>
      </c>
      <c r="T3" s="476">
        <v>19</v>
      </c>
      <c r="U3" s="476">
        <v>21</v>
      </c>
      <c r="V3" s="476">
        <v>22</v>
      </c>
      <c r="W3" s="476">
        <v>23</v>
      </c>
      <c r="X3" s="476">
        <v>24</v>
      </c>
      <c r="Y3" s="476">
        <v>25</v>
      </c>
      <c r="Z3" s="476">
        <v>26</v>
      </c>
      <c r="AA3" s="476">
        <v>27</v>
      </c>
      <c r="AB3" s="476">
        <v>28</v>
      </c>
      <c r="AC3" s="476">
        <v>29</v>
      </c>
      <c r="AD3" s="476">
        <v>30</v>
      </c>
      <c r="AE3" s="476">
        <v>31</v>
      </c>
      <c r="AF3" s="476">
        <v>32</v>
      </c>
    </row>
    <row r="4" spans="1:32" ht="94.5" customHeight="1">
      <c r="A4" s="124"/>
      <c r="B4" s="124"/>
      <c r="C4" s="460"/>
      <c r="D4" s="455"/>
      <c r="E4" s="687"/>
      <c r="F4" s="58" t="s">
        <v>68</v>
      </c>
      <c r="G4" s="58" t="s">
        <v>12</v>
      </c>
      <c r="H4" s="59" t="s">
        <v>13</v>
      </c>
      <c r="I4" s="684"/>
      <c r="J4" s="123" t="s">
        <v>186</v>
      </c>
      <c r="K4" s="123" t="s">
        <v>187</v>
      </c>
      <c r="L4" s="123" t="s">
        <v>188</v>
      </c>
      <c r="M4" s="123" t="s">
        <v>525</v>
      </c>
      <c r="N4" s="123" t="s">
        <v>189</v>
      </c>
      <c r="O4" s="123" t="s">
        <v>190</v>
      </c>
      <c r="P4" s="123" t="s">
        <v>191</v>
      </c>
      <c r="Q4" s="123" t="s">
        <v>192</v>
      </c>
      <c r="R4" s="123" t="s">
        <v>193</v>
      </c>
      <c r="S4" s="123" t="s">
        <v>194</v>
      </c>
      <c r="T4" s="123" t="s">
        <v>195</v>
      </c>
      <c r="U4" s="123" t="s">
        <v>196</v>
      </c>
      <c r="V4" s="123" t="s">
        <v>197</v>
      </c>
      <c r="W4" s="123" t="s">
        <v>198</v>
      </c>
      <c r="X4" s="123" t="s">
        <v>199</v>
      </c>
      <c r="Y4" s="123" t="s">
        <v>200</v>
      </c>
      <c r="Z4" s="123" t="s">
        <v>201</v>
      </c>
      <c r="AA4" s="123" t="s">
        <v>202</v>
      </c>
      <c r="AB4" s="123" t="s">
        <v>203</v>
      </c>
      <c r="AC4" s="123" t="s">
        <v>204</v>
      </c>
      <c r="AD4" s="123" t="s">
        <v>228</v>
      </c>
      <c r="AE4" s="123" t="s">
        <v>205</v>
      </c>
      <c r="AF4" s="123" t="s">
        <v>52</v>
      </c>
    </row>
    <row r="5" spans="1:32" s="57" customFormat="1" ht="15.75" customHeight="1">
      <c r="A5" s="422" t="s">
        <v>233</v>
      </c>
      <c r="B5" s="422"/>
      <c r="C5" s="462"/>
      <c r="D5" s="523"/>
      <c r="E5" s="423">
        <v>327</v>
      </c>
      <c r="F5" s="423">
        <v>11243</v>
      </c>
      <c r="G5" s="423">
        <v>6967</v>
      </c>
      <c r="H5" s="423">
        <v>4276</v>
      </c>
      <c r="I5" s="423">
        <v>18725209</v>
      </c>
      <c r="J5" s="423">
        <v>108</v>
      </c>
      <c r="K5" s="423">
        <v>9</v>
      </c>
      <c r="L5" s="423">
        <v>17</v>
      </c>
      <c r="M5" s="423">
        <v>13</v>
      </c>
      <c r="N5" s="423">
        <v>14</v>
      </c>
      <c r="O5" s="423">
        <v>4</v>
      </c>
      <c r="P5" s="423">
        <v>37</v>
      </c>
      <c r="Q5" s="423">
        <v>6</v>
      </c>
      <c r="R5" s="423">
        <v>2</v>
      </c>
      <c r="S5" s="423">
        <v>8</v>
      </c>
      <c r="T5" s="423">
        <v>1</v>
      </c>
      <c r="U5" s="423">
        <v>19</v>
      </c>
      <c r="V5" s="423">
        <v>2</v>
      </c>
      <c r="W5" s="423">
        <v>2</v>
      </c>
      <c r="X5" s="423">
        <v>22</v>
      </c>
      <c r="Y5" s="423">
        <v>1</v>
      </c>
      <c r="Z5" s="423">
        <v>11</v>
      </c>
      <c r="AA5" s="423">
        <v>5</v>
      </c>
      <c r="AB5" s="423">
        <v>10</v>
      </c>
      <c r="AC5" s="423">
        <v>6</v>
      </c>
      <c r="AD5" s="423">
        <v>1</v>
      </c>
      <c r="AE5" s="423">
        <v>14</v>
      </c>
      <c r="AF5" s="423">
        <v>15</v>
      </c>
    </row>
    <row r="6" spans="3:32" s="121" customFormat="1" ht="15.75" customHeight="1">
      <c r="C6" s="461"/>
      <c r="D6" s="45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2:34" s="57" customFormat="1" ht="15.75" customHeight="1">
      <c r="B7" s="248" t="str">
        <f>TEXT(1,"00")</f>
        <v>01</v>
      </c>
      <c r="C7" s="477" t="s">
        <v>609</v>
      </c>
      <c r="D7" s="524"/>
      <c r="E7" s="417">
        <v>12</v>
      </c>
      <c r="F7" s="417">
        <v>202</v>
      </c>
      <c r="G7" s="417">
        <v>110</v>
      </c>
      <c r="H7" s="417">
        <v>92</v>
      </c>
      <c r="I7" s="417">
        <v>408839</v>
      </c>
      <c r="J7" s="12">
        <v>8</v>
      </c>
      <c r="K7" s="12">
        <v>0</v>
      </c>
      <c r="L7" s="12">
        <v>2</v>
      </c>
      <c r="M7" s="12">
        <v>0</v>
      </c>
      <c r="N7" s="12">
        <v>0</v>
      </c>
      <c r="O7" s="12">
        <v>0</v>
      </c>
      <c r="P7" s="12">
        <v>2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H7" s="57">
        <f>IF(SUM(E8:E17)=E7,"","NG!!")</f>
      </c>
    </row>
    <row r="8" spans="3:32" ht="15.75" customHeight="1">
      <c r="C8" s="461" t="s">
        <v>283</v>
      </c>
      <c r="D8" s="457" t="s">
        <v>427</v>
      </c>
      <c r="E8" s="417">
        <v>1</v>
      </c>
      <c r="F8" s="417">
        <v>7</v>
      </c>
      <c r="G8" s="417">
        <v>3</v>
      </c>
      <c r="H8" s="417">
        <v>4</v>
      </c>
      <c r="I8" s="417" t="s">
        <v>589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</row>
    <row r="9" spans="3:32" ht="15.75" customHeight="1">
      <c r="C9" s="461" t="s">
        <v>284</v>
      </c>
      <c r="D9" s="457" t="s">
        <v>428</v>
      </c>
      <c r="E9" s="417">
        <v>3</v>
      </c>
      <c r="F9" s="417">
        <v>36</v>
      </c>
      <c r="G9" s="417">
        <v>17</v>
      </c>
      <c r="H9" s="417">
        <v>19</v>
      </c>
      <c r="I9" s="417">
        <v>16774</v>
      </c>
      <c r="J9" s="12">
        <v>2</v>
      </c>
      <c r="K9" s="12">
        <v>0</v>
      </c>
      <c r="L9" s="12">
        <v>1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</row>
    <row r="10" spans="3:32" ht="15.75" customHeight="1">
      <c r="C10" s="461" t="s">
        <v>285</v>
      </c>
      <c r="D10" s="457" t="s">
        <v>429</v>
      </c>
      <c r="E10" s="417">
        <v>1</v>
      </c>
      <c r="F10" s="417">
        <v>35</v>
      </c>
      <c r="G10" s="417">
        <v>19</v>
      </c>
      <c r="H10" s="417">
        <v>16</v>
      </c>
      <c r="I10" s="417" t="s">
        <v>589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1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</row>
    <row r="11" spans="3:32" ht="15.75" customHeight="1">
      <c r="C11" s="461" t="s">
        <v>286</v>
      </c>
      <c r="D11" s="457" t="s">
        <v>430</v>
      </c>
      <c r="E11" s="417">
        <v>1</v>
      </c>
      <c r="F11" s="417">
        <v>5</v>
      </c>
      <c r="G11" s="417">
        <v>3</v>
      </c>
      <c r="H11" s="417">
        <v>2</v>
      </c>
      <c r="I11" s="417" t="s">
        <v>589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1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</row>
    <row r="12" spans="3:32" ht="15.75" customHeight="1">
      <c r="C12" s="461" t="s">
        <v>526</v>
      </c>
      <c r="D12" s="457" t="s">
        <v>527</v>
      </c>
      <c r="E12" s="417">
        <v>1</v>
      </c>
      <c r="F12" s="417">
        <v>9</v>
      </c>
      <c r="G12" s="417">
        <v>2</v>
      </c>
      <c r="H12" s="417">
        <v>7</v>
      </c>
      <c r="I12" s="417" t="s">
        <v>589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</row>
    <row r="13" spans="3:32" ht="15.75" customHeight="1">
      <c r="C13" s="461" t="s">
        <v>287</v>
      </c>
      <c r="D13" s="457" t="s">
        <v>431</v>
      </c>
      <c r="E13" s="417">
        <v>1</v>
      </c>
      <c r="F13" s="417">
        <v>48</v>
      </c>
      <c r="G13" s="417">
        <v>40</v>
      </c>
      <c r="H13" s="417">
        <v>8</v>
      </c>
      <c r="I13" s="417" t="s">
        <v>589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</row>
    <row r="14" spans="3:32" ht="15.75" customHeight="1">
      <c r="C14" s="461" t="s">
        <v>288</v>
      </c>
      <c r="D14" s="457" t="s">
        <v>432</v>
      </c>
      <c r="E14" s="417">
        <v>1</v>
      </c>
      <c r="F14" s="417">
        <v>5</v>
      </c>
      <c r="G14" s="417">
        <v>3</v>
      </c>
      <c r="H14" s="417">
        <v>2</v>
      </c>
      <c r="I14" s="417" t="s">
        <v>589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</row>
    <row r="15" spans="3:32" ht="15.75" customHeight="1">
      <c r="C15" s="461" t="s">
        <v>289</v>
      </c>
      <c r="D15" s="457" t="s">
        <v>433</v>
      </c>
      <c r="E15" s="417">
        <v>1</v>
      </c>
      <c r="F15" s="417">
        <v>4</v>
      </c>
      <c r="G15" s="417">
        <v>2</v>
      </c>
      <c r="H15" s="417">
        <v>2</v>
      </c>
      <c r="I15" s="417" t="s">
        <v>589</v>
      </c>
      <c r="J15" s="12">
        <v>0</v>
      </c>
      <c r="K15" s="12">
        <v>0</v>
      </c>
      <c r="L15" s="12">
        <v>1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</row>
    <row r="16" spans="3:32" ht="15.75" customHeight="1">
      <c r="C16" s="461" t="s">
        <v>290</v>
      </c>
      <c r="D16" s="457" t="s">
        <v>434</v>
      </c>
      <c r="E16" s="417">
        <v>1</v>
      </c>
      <c r="F16" s="417">
        <v>26</v>
      </c>
      <c r="G16" s="417">
        <v>11</v>
      </c>
      <c r="H16" s="417">
        <v>15</v>
      </c>
      <c r="I16" s="417" t="s">
        <v>589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</row>
    <row r="17" spans="3:32" ht="15.75" customHeight="1">
      <c r="C17" s="461" t="s">
        <v>291</v>
      </c>
      <c r="D17" s="457" t="s">
        <v>435</v>
      </c>
      <c r="E17" s="417">
        <v>1</v>
      </c>
      <c r="F17" s="417">
        <v>27</v>
      </c>
      <c r="G17" s="417">
        <v>10</v>
      </c>
      <c r="H17" s="417">
        <v>17</v>
      </c>
      <c r="I17" s="417" t="s">
        <v>589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</row>
    <row r="18" spans="4:32" ht="15.75" customHeight="1">
      <c r="D18" s="457"/>
      <c r="E18" s="417"/>
      <c r="F18" s="417"/>
      <c r="G18" s="417"/>
      <c r="H18" s="417"/>
      <c r="I18" s="41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2:34" s="254" customFormat="1" ht="15.75" customHeight="1">
      <c r="B19" s="248" t="str">
        <f>TEXT(2,"00")</f>
        <v>02</v>
      </c>
      <c r="C19" s="477" t="s">
        <v>610</v>
      </c>
      <c r="D19" s="525"/>
      <c r="E19" s="417">
        <v>6</v>
      </c>
      <c r="F19" s="417">
        <v>56</v>
      </c>
      <c r="G19" s="417">
        <v>33</v>
      </c>
      <c r="H19" s="417">
        <v>23</v>
      </c>
      <c r="I19" s="417">
        <v>45208</v>
      </c>
      <c r="J19" s="12">
        <v>1</v>
      </c>
      <c r="K19" s="12">
        <v>1</v>
      </c>
      <c r="L19" s="12">
        <v>0</v>
      </c>
      <c r="M19" s="12">
        <v>0</v>
      </c>
      <c r="N19" s="12">
        <v>0</v>
      </c>
      <c r="O19" s="12">
        <v>0</v>
      </c>
      <c r="P19" s="12">
        <v>3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1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57"/>
      <c r="AH19" s="57">
        <f>IF(SUM(E20:E25)=E19,"","NG!!")</f>
      </c>
    </row>
    <row r="20" spans="3:32" s="121" customFormat="1" ht="15.75" customHeight="1">
      <c r="C20" s="461" t="s">
        <v>292</v>
      </c>
      <c r="D20" s="457" t="s">
        <v>436</v>
      </c>
      <c r="E20" s="417">
        <v>1</v>
      </c>
      <c r="F20" s="417">
        <v>4</v>
      </c>
      <c r="G20" s="417">
        <v>1</v>
      </c>
      <c r="H20" s="417">
        <v>3</v>
      </c>
      <c r="I20" s="417" t="s">
        <v>589</v>
      </c>
      <c r="J20" s="12">
        <v>1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</row>
    <row r="21" spans="3:32" ht="15.75" customHeight="1">
      <c r="C21" s="461" t="s">
        <v>293</v>
      </c>
      <c r="D21" s="457" t="s">
        <v>437</v>
      </c>
      <c r="E21" s="417">
        <v>1</v>
      </c>
      <c r="F21" s="417">
        <v>12</v>
      </c>
      <c r="G21" s="417">
        <v>6</v>
      </c>
      <c r="H21" s="417">
        <v>6</v>
      </c>
      <c r="I21" s="417" t="s">
        <v>589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1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</row>
    <row r="22" spans="3:32" ht="15.75" customHeight="1">
      <c r="C22" s="461" t="s">
        <v>294</v>
      </c>
      <c r="D22" s="457" t="s">
        <v>438</v>
      </c>
      <c r="E22" s="417">
        <v>1</v>
      </c>
      <c r="F22" s="417">
        <v>11</v>
      </c>
      <c r="G22" s="417">
        <v>7</v>
      </c>
      <c r="H22" s="417">
        <v>4</v>
      </c>
      <c r="I22" s="417" t="s">
        <v>589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1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</row>
    <row r="23" spans="3:32" ht="15.75" customHeight="1">
      <c r="C23" s="461" t="s">
        <v>295</v>
      </c>
      <c r="D23" s="457" t="s">
        <v>439</v>
      </c>
      <c r="E23" s="417">
        <v>1</v>
      </c>
      <c r="F23" s="417">
        <v>19</v>
      </c>
      <c r="G23" s="417">
        <v>11</v>
      </c>
      <c r="H23" s="417">
        <v>8</v>
      </c>
      <c r="I23" s="417" t="s">
        <v>589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</row>
    <row r="24" spans="3:32" ht="15.75" customHeight="1">
      <c r="C24" s="461" t="s">
        <v>296</v>
      </c>
      <c r="D24" s="457" t="s">
        <v>440</v>
      </c>
      <c r="E24" s="417">
        <v>1</v>
      </c>
      <c r="F24" s="417">
        <v>5</v>
      </c>
      <c r="G24" s="417">
        <v>3</v>
      </c>
      <c r="H24" s="417">
        <v>2</v>
      </c>
      <c r="I24" s="417" t="s">
        <v>589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1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</row>
    <row r="25" spans="3:32" ht="15.75" customHeight="1">
      <c r="C25" s="461" t="s">
        <v>297</v>
      </c>
      <c r="D25" s="457" t="s">
        <v>441</v>
      </c>
      <c r="E25" s="417">
        <v>1</v>
      </c>
      <c r="F25" s="417">
        <v>5</v>
      </c>
      <c r="G25" s="417">
        <v>5</v>
      </c>
      <c r="H25" s="417">
        <v>0</v>
      </c>
      <c r="I25" s="417" t="s">
        <v>589</v>
      </c>
      <c r="J25" s="12">
        <v>0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</row>
    <row r="26" spans="4:32" ht="15.75" customHeight="1">
      <c r="D26" s="457"/>
      <c r="E26" s="417"/>
      <c r="F26" s="417"/>
      <c r="G26" s="417"/>
      <c r="H26" s="417"/>
      <c r="I26" s="41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2:34" s="254" customFormat="1" ht="15.75" customHeight="1">
      <c r="B27" s="248" t="str">
        <f>TEXT(3,"00")</f>
        <v>03</v>
      </c>
      <c r="C27" s="477" t="s">
        <v>611</v>
      </c>
      <c r="D27" s="525"/>
      <c r="E27" s="417">
        <v>5</v>
      </c>
      <c r="F27" s="417">
        <v>59</v>
      </c>
      <c r="G27" s="417">
        <v>22</v>
      </c>
      <c r="H27" s="417">
        <v>37</v>
      </c>
      <c r="I27" s="417">
        <v>45548</v>
      </c>
      <c r="J27" s="12">
        <v>4</v>
      </c>
      <c r="K27" s="12">
        <v>0</v>
      </c>
      <c r="L27" s="12">
        <v>0</v>
      </c>
      <c r="M27" s="12">
        <v>0</v>
      </c>
      <c r="N27" s="12">
        <v>0</v>
      </c>
      <c r="O27" s="12">
        <v>1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57"/>
      <c r="AH27" s="57">
        <f>IF(SUM(E28:E31)=E27,"","NG!!")</f>
      </c>
    </row>
    <row r="28" spans="3:32" s="121" customFormat="1" ht="15.75" customHeight="1">
      <c r="C28" s="461" t="s">
        <v>298</v>
      </c>
      <c r="D28" s="457" t="s">
        <v>442</v>
      </c>
      <c r="E28" s="417">
        <v>1</v>
      </c>
      <c r="F28" s="417">
        <v>8</v>
      </c>
      <c r="G28" s="417">
        <v>3</v>
      </c>
      <c r="H28" s="417">
        <v>5</v>
      </c>
      <c r="I28" s="417" t="s">
        <v>589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</row>
    <row r="29" spans="3:32" ht="15.75" customHeight="1">
      <c r="C29" s="461" t="s">
        <v>299</v>
      </c>
      <c r="D29" s="457" t="s">
        <v>443</v>
      </c>
      <c r="E29" s="417">
        <v>2</v>
      </c>
      <c r="F29" s="417">
        <v>39</v>
      </c>
      <c r="G29" s="417">
        <v>10</v>
      </c>
      <c r="H29" s="417">
        <v>29</v>
      </c>
      <c r="I29" s="417" t="s">
        <v>589</v>
      </c>
      <c r="J29" s="12">
        <v>2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</row>
    <row r="30" spans="3:32" ht="15.75" customHeight="1">
      <c r="C30" s="461" t="s">
        <v>300</v>
      </c>
      <c r="D30" s="457" t="s">
        <v>444</v>
      </c>
      <c r="E30" s="417">
        <v>1</v>
      </c>
      <c r="F30" s="417">
        <v>4</v>
      </c>
      <c r="G30" s="417">
        <v>3</v>
      </c>
      <c r="H30" s="417">
        <v>1</v>
      </c>
      <c r="I30" s="417" t="s">
        <v>589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</row>
    <row r="31" spans="3:32" ht="15.75" customHeight="1">
      <c r="C31" s="461" t="s">
        <v>301</v>
      </c>
      <c r="D31" s="457" t="s">
        <v>445</v>
      </c>
      <c r="E31" s="417">
        <v>1</v>
      </c>
      <c r="F31" s="417">
        <v>8</v>
      </c>
      <c r="G31" s="417">
        <v>6</v>
      </c>
      <c r="H31" s="417">
        <v>2</v>
      </c>
      <c r="I31" s="417" t="s">
        <v>589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</row>
    <row r="32" spans="4:32" ht="15.75" customHeight="1">
      <c r="D32" s="457"/>
      <c r="E32" s="417"/>
      <c r="F32" s="417"/>
      <c r="G32" s="417"/>
      <c r="H32" s="417"/>
      <c r="I32" s="41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2:34" s="254" customFormat="1" ht="15.75" customHeight="1">
      <c r="B33" s="248" t="str">
        <f>TEXT(4,"00")</f>
        <v>04</v>
      </c>
      <c r="C33" s="477" t="s">
        <v>612</v>
      </c>
      <c r="D33" s="525"/>
      <c r="E33" s="417">
        <v>8</v>
      </c>
      <c r="F33" s="417">
        <v>158</v>
      </c>
      <c r="G33" s="417">
        <v>73</v>
      </c>
      <c r="H33" s="417">
        <v>85</v>
      </c>
      <c r="I33" s="417">
        <v>78426</v>
      </c>
      <c r="J33" s="12">
        <v>4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1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1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2</v>
      </c>
      <c r="AG33" s="57"/>
      <c r="AH33" s="57">
        <f>IF(SUM(E34:E37)=E33,"","NG!!")</f>
      </c>
    </row>
    <row r="34" spans="3:32" ht="15.75" customHeight="1">
      <c r="C34" s="461" t="s">
        <v>302</v>
      </c>
      <c r="D34" s="457" t="s">
        <v>446</v>
      </c>
      <c r="E34" s="417">
        <v>1</v>
      </c>
      <c r="F34" s="417">
        <v>4</v>
      </c>
      <c r="G34" s="417">
        <v>3</v>
      </c>
      <c r="H34" s="417">
        <v>1</v>
      </c>
      <c r="I34" s="417" t="s">
        <v>589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1</v>
      </c>
    </row>
    <row r="35" spans="3:32" s="121" customFormat="1" ht="15.75" customHeight="1">
      <c r="C35" s="461" t="s">
        <v>303</v>
      </c>
      <c r="D35" s="457" t="s">
        <v>447</v>
      </c>
      <c r="E35" s="417">
        <v>4</v>
      </c>
      <c r="F35" s="417">
        <v>136</v>
      </c>
      <c r="G35" s="417">
        <v>62</v>
      </c>
      <c r="H35" s="417">
        <v>74</v>
      </c>
      <c r="I35" s="417">
        <v>69211</v>
      </c>
      <c r="J35" s="12">
        <v>3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1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</row>
    <row r="36" spans="3:32" ht="15.75" customHeight="1">
      <c r="C36" s="461" t="s">
        <v>304</v>
      </c>
      <c r="D36" s="457" t="s">
        <v>448</v>
      </c>
      <c r="E36" s="417">
        <v>2</v>
      </c>
      <c r="F36" s="417">
        <v>11</v>
      </c>
      <c r="G36" s="417">
        <v>4</v>
      </c>
      <c r="H36" s="417">
        <v>7</v>
      </c>
      <c r="I36" s="417" t="s">
        <v>589</v>
      </c>
      <c r="J36" s="12">
        <v>1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1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</row>
    <row r="37" spans="3:32" ht="15.75" customHeight="1">
      <c r="C37" s="461" t="s">
        <v>305</v>
      </c>
      <c r="D37" s="457" t="s">
        <v>449</v>
      </c>
      <c r="E37" s="417">
        <v>1</v>
      </c>
      <c r="F37" s="417">
        <v>7</v>
      </c>
      <c r="G37" s="417">
        <v>4</v>
      </c>
      <c r="H37" s="417">
        <v>3</v>
      </c>
      <c r="I37" s="417" t="s">
        <v>589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1</v>
      </c>
    </row>
    <row r="38" spans="4:32" ht="15.75" customHeight="1">
      <c r="D38" s="457"/>
      <c r="E38" s="417"/>
      <c r="F38" s="417"/>
      <c r="G38" s="417"/>
      <c r="H38" s="417"/>
      <c r="I38" s="41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2:34" s="254" customFormat="1" ht="15.75" customHeight="1">
      <c r="B39" s="248" t="str">
        <f>TEXT(5,"00")</f>
        <v>05</v>
      </c>
      <c r="C39" s="477" t="s">
        <v>613</v>
      </c>
      <c r="D39" s="525"/>
      <c r="E39" s="417">
        <v>14</v>
      </c>
      <c r="F39" s="417">
        <v>195</v>
      </c>
      <c r="G39" s="417">
        <v>122</v>
      </c>
      <c r="H39" s="417">
        <v>73</v>
      </c>
      <c r="I39" s="417">
        <v>220944</v>
      </c>
      <c r="J39" s="12">
        <v>7</v>
      </c>
      <c r="K39" s="12">
        <v>0</v>
      </c>
      <c r="L39" s="12">
        <v>1</v>
      </c>
      <c r="M39" s="12">
        <v>1</v>
      </c>
      <c r="N39" s="12">
        <v>2</v>
      </c>
      <c r="O39" s="12">
        <v>0</v>
      </c>
      <c r="P39" s="12">
        <v>1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1</v>
      </c>
      <c r="Y39" s="12">
        <v>1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57"/>
      <c r="AH39" s="57">
        <f>IF(SUM(E40:E43)=E39,"","NG!!")</f>
      </c>
    </row>
    <row r="40" spans="3:32" s="121" customFormat="1" ht="15.75" customHeight="1">
      <c r="C40" s="461" t="s">
        <v>306</v>
      </c>
      <c r="D40" s="457" t="s">
        <v>450</v>
      </c>
      <c r="E40" s="417">
        <v>2</v>
      </c>
      <c r="F40" s="417">
        <v>15</v>
      </c>
      <c r="G40" s="417">
        <v>3</v>
      </c>
      <c r="H40" s="417">
        <v>12</v>
      </c>
      <c r="I40" s="417" t="s">
        <v>589</v>
      </c>
      <c r="J40" s="12">
        <v>1</v>
      </c>
      <c r="K40" s="12">
        <v>0</v>
      </c>
      <c r="L40" s="12">
        <v>1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</row>
    <row r="41" spans="3:32" ht="15.75" customHeight="1">
      <c r="C41" s="461" t="s">
        <v>307</v>
      </c>
      <c r="D41" s="457" t="s">
        <v>451</v>
      </c>
      <c r="E41" s="417">
        <v>4</v>
      </c>
      <c r="F41" s="417">
        <v>70</v>
      </c>
      <c r="G41" s="417">
        <v>44</v>
      </c>
      <c r="H41" s="417">
        <v>26</v>
      </c>
      <c r="I41" s="417">
        <v>92401</v>
      </c>
      <c r="J41" s="12">
        <v>3</v>
      </c>
      <c r="K41" s="12">
        <v>0</v>
      </c>
      <c r="L41" s="12">
        <v>0</v>
      </c>
      <c r="M41" s="12">
        <v>1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</row>
    <row r="42" spans="3:32" ht="15.75" customHeight="1">
      <c r="C42" s="461" t="s">
        <v>308</v>
      </c>
      <c r="D42" s="457" t="s">
        <v>452</v>
      </c>
      <c r="E42" s="417">
        <v>2</v>
      </c>
      <c r="F42" s="417">
        <v>36</v>
      </c>
      <c r="G42" s="417">
        <v>14</v>
      </c>
      <c r="H42" s="417">
        <v>22</v>
      </c>
      <c r="I42" s="417">
        <v>26587</v>
      </c>
      <c r="J42" s="12">
        <v>2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</row>
    <row r="43" spans="3:32" s="121" customFormat="1" ht="15.75" customHeight="1">
      <c r="C43" s="461" t="s">
        <v>309</v>
      </c>
      <c r="D43" s="457" t="s">
        <v>453</v>
      </c>
      <c r="E43" s="417">
        <v>6</v>
      </c>
      <c r="F43" s="417">
        <v>74</v>
      </c>
      <c r="G43" s="417">
        <v>61</v>
      </c>
      <c r="H43" s="417">
        <v>13</v>
      </c>
      <c r="I43" s="417">
        <v>92187</v>
      </c>
      <c r="J43" s="12">
        <v>1</v>
      </c>
      <c r="K43" s="12">
        <v>0</v>
      </c>
      <c r="L43" s="12">
        <v>0</v>
      </c>
      <c r="M43" s="12">
        <v>0</v>
      </c>
      <c r="N43" s="12">
        <v>2</v>
      </c>
      <c r="O43" s="12">
        <v>0</v>
      </c>
      <c r="P43" s="12">
        <v>1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1</v>
      </c>
      <c r="Y43" s="12">
        <v>1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</row>
    <row r="44" spans="3:32" s="121" customFormat="1" ht="15.75" customHeight="1">
      <c r="C44" s="461"/>
      <c r="D44" s="457"/>
      <c r="E44" s="417"/>
      <c r="F44" s="417"/>
      <c r="G44" s="417"/>
      <c r="H44" s="417"/>
      <c r="I44" s="41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2:34" s="254" customFormat="1" ht="15.75" customHeight="1">
      <c r="B45" s="248" t="str">
        <f>TEXT(6,"00")</f>
        <v>06</v>
      </c>
      <c r="C45" s="477" t="s">
        <v>614</v>
      </c>
      <c r="D45" s="525"/>
      <c r="E45" s="417">
        <v>10</v>
      </c>
      <c r="F45" s="417">
        <v>105</v>
      </c>
      <c r="G45" s="417">
        <v>50</v>
      </c>
      <c r="H45" s="417">
        <v>55</v>
      </c>
      <c r="I45" s="417">
        <v>73763</v>
      </c>
      <c r="J45" s="12">
        <v>3</v>
      </c>
      <c r="K45" s="12">
        <v>0</v>
      </c>
      <c r="L45" s="12">
        <v>1</v>
      </c>
      <c r="M45" s="12">
        <v>0</v>
      </c>
      <c r="N45" s="12">
        <v>1</v>
      </c>
      <c r="O45" s="12">
        <v>1</v>
      </c>
      <c r="P45" s="12">
        <v>3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1</v>
      </c>
      <c r="AD45" s="12">
        <v>0</v>
      </c>
      <c r="AE45" s="12">
        <v>0</v>
      </c>
      <c r="AF45" s="12">
        <v>0</v>
      </c>
      <c r="AG45" s="57"/>
      <c r="AH45" s="57">
        <f>IF(SUM(E46:E55)=E45,"","NG!!")</f>
      </c>
    </row>
    <row r="46" spans="1:32" ht="15.75" customHeight="1">
      <c r="A46" s="121"/>
      <c r="C46" s="461" t="s">
        <v>310</v>
      </c>
      <c r="D46" s="457" t="s">
        <v>454</v>
      </c>
      <c r="E46" s="417">
        <v>1</v>
      </c>
      <c r="F46" s="417">
        <v>8</v>
      </c>
      <c r="G46" s="417">
        <v>7</v>
      </c>
      <c r="H46" s="417">
        <v>1</v>
      </c>
      <c r="I46" s="417">
        <v>11170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</row>
    <row r="47" spans="3:32" ht="15.75" customHeight="1">
      <c r="C47" s="461" t="s">
        <v>311</v>
      </c>
      <c r="D47" s="457" t="s">
        <v>455</v>
      </c>
      <c r="E47" s="417">
        <v>1</v>
      </c>
      <c r="F47" s="417">
        <v>18</v>
      </c>
      <c r="G47" s="417">
        <v>6</v>
      </c>
      <c r="H47" s="417">
        <v>12</v>
      </c>
      <c r="I47" s="417">
        <v>10513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1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</row>
    <row r="48" spans="3:32" ht="15.75" customHeight="1">
      <c r="C48" s="461" t="s">
        <v>312</v>
      </c>
      <c r="D48" s="457" t="s">
        <v>456</v>
      </c>
      <c r="E48" s="417">
        <v>1</v>
      </c>
      <c r="F48" s="417">
        <v>7</v>
      </c>
      <c r="G48" s="417">
        <v>3</v>
      </c>
      <c r="H48" s="417">
        <v>4</v>
      </c>
      <c r="I48" s="417">
        <v>2200</v>
      </c>
      <c r="J48" s="12">
        <v>1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</row>
    <row r="49" spans="1:32" s="121" customFormat="1" ht="15.75" customHeight="1">
      <c r="A49" s="6"/>
      <c r="B49" s="6"/>
      <c r="C49" s="461" t="s">
        <v>313</v>
      </c>
      <c r="D49" s="457" t="s">
        <v>457</v>
      </c>
      <c r="E49" s="417">
        <v>1</v>
      </c>
      <c r="F49" s="417">
        <v>20</v>
      </c>
      <c r="G49" s="417">
        <v>13</v>
      </c>
      <c r="H49" s="417">
        <v>7</v>
      </c>
      <c r="I49" s="417">
        <v>21932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1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</row>
    <row r="50" spans="3:32" ht="15.75" customHeight="1">
      <c r="C50" s="461" t="s">
        <v>314</v>
      </c>
      <c r="D50" s="457" t="s">
        <v>458</v>
      </c>
      <c r="E50" s="417">
        <v>1</v>
      </c>
      <c r="F50" s="417">
        <v>4</v>
      </c>
      <c r="G50" s="417">
        <v>1</v>
      </c>
      <c r="H50" s="417">
        <v>3</v>
      </c>
      <c r="I50" s="417">
        <v>566</v>
      </c>
      <c r="J50" s="12">
        <v>0</v>
      </c>
      <c r="K50" s="12">
        <v>0</v>
      </c>
      <c r="L50" s="12">
        <v>1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</row>
    <row r="51" spans="3:32" ht="15.75" customHeight="1">
      <c r="C51" s="461" t="s">
        <v>528</v>
      </c>
      <c r="D51" s="457" t="s">
        <v>529</v>
      </c>
      <c r="E51" s="417">
        <v>1</v>
      </c>
      <c r="F51" s="417">
        <v>4</v>
      </c>
      <c r="G51" s="417">
        <v>2</v>
      </c>
      <c r="H51" s="417">
        <v>2</v>
      </c>
      <c r="I51" s="417">
        <v>1921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1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</row>
    <row r="52" spans="1:32" ht="15.75" customHeight="1">
      <c r="A52" s="121"/>
      <c r="B52" s="421"/>
      <c r="C52" s="461" t="s">
        <v>315</v>
      </c>
      <c r="D52" s="457" t="s">
        <v>459</v>
      </c>
      <c r="E52" s="417">
        <v>1</v>
      </c>
      <c r="F52" s="417">
        <v>4</v>
      </c>
      <c r="G52" s="417">
        <v>2</v>
      </c>
      <c r="H52" s="417">
        <v>2</v>
      </c>
      <c r="I52" s="417">
        <v>3150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1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</row>
    <row r="53" spans="3:32" ht="15.75" customHeight="1">
      <c r="C53" s="461" t="s">
        <v>316</v>
      </c>
      <c r="D53" s="457" t="s">
        <v>460</v>
      </c>
      <c r="E53" s="417">
        <v>1</v>
      </c>
      <c r="F53" s="417">
        <v>29</v>
      </c>
      <c r="G53" s="417">
        <v>10</v>
      </c>
      <c r="H53" s="417">
        <v>19</v>
      </c>
      <c r="I53" s="417">
        <v>16675</v>
      </c>
      <c r="J53" s="12">
        <v>1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</row>
    <row r="54" spans="3:32" ht="15.75" customHeight="1">
      <c r="C54" s="461" t="s">
        <v>317</v>
      </c>
      <c r="D54" s="457" t="s">
        <v>461</v>
      </c>
      <c r="E54" s="417">
        <v>1</v>
      </c>
      <c r="F54" s="417">
        <v>6</v>
      </c>
      <c r="G54" s="417">
        <v>5</v>
      </c>
      <c r="H54" s="417">
        <v>1</v>
      </c>
      <c r="I54" s="417">
        <v>4200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1</v>
      </c>
      <c r="AD54" s="12">
        <v>0</v>
      </c>
      <c r="AE54" s="12">
        <v>0</v>
      </c>
      <c r="AF54" s="12">
        <v>0</v>
      </c>
    </row>
    <row r="55" spans="1:32" ht="15.75" customHeight="1">
      <c r="A55" s="182"/>
      <c r="B55" s="182"/>
      <c r="C55" s="460" t="s">
        <v>318</v>
      </c>
      <c r="D55" s="458" t="s">
        <v>462</v>
      </c>
      <c r="E55" s="419">
        <v>1</v>
      </c>
      <c r="F55" s="419">
        <v>5</v>
      </c>
      <c r="G55" s="419">
        <v>1</v>
      </c>
      <c r="H55" s="419">
        <v>4</v>
      </c>
      <c r="I55" s="419">
        <v>1436</v>
      </c>
      <c r="J55" s="420">
        <v>1</v>
      </c>
      <c r="K55" s="420">
        <v>0</v>
      </c>
      <c r="L55" s="420">
        <v>0</v>
      </c>
      <c r="M55" s="420">
        <v>0</v>
      </c>
      <c r="N55" s="420">
        <v>0</v>
      </c>
      <c r="O55" s="420">
        <v>0</v>
      </c>
      <c r="P55" s="420">
        <v>0</v>
      </c>
      <c r="Q55" s="420">
        <v>0</v>
      </c>
      <c r="R55" s="420">
        <v>0</v>
      </c>
      <c r="S55" s="420">
        <v>0</v>
      </c>
      <c r="T55" s="420">
        <v>0</v>
      </c>
      <c r="U55" s="420">
        <v>0</v>
      </c>
      <c r="V55" s="420">
        <v>0</v>
      </c>
      <c r="W55" s="420">
        <v>0</v>
      </c>
      <c r="X55" s="420">
        <v>0</v>
      </c>
      <c r="Y55" s="420">
        <v>0</v>
      </c>
      <c r="Z55" s="420">
        <v>0</v>
      </c>
      <c r="AA55" s="420">
        <v>0</v>
      </c>
      <c r="AB55" s="420">
        <v>0</v>
      </c>
      <c r="AC55" s="420">
        <v>0</v>
      </c>
      <c r="AD55" s="420">
        <v>0</v>
      </c>
      <c r="AE55" s="420">
        <v>0</v>
      </c>
      <c r="AF55" s="420">
        <v>0</v>
      </c>
    </row>
    <row r="56" spans="1:32" ht="15.75" customHeight="1">
      <c r="A56" s="257"/>
      <c r="B56" s="258"/>
      <c r="C56" s="460"/>
      <c r="D56" s="452"/>
      <c r="E56" s="258"/>
      <c r="F56" s="258"/>
      <c r="G56" s="258"/>
      <c r="H56" s="258"/>
      <c r="I56" s="258"/>
      <c r="J56" s="258"/>
      <c r="K56" s="258"/>
      <c r="L56" s="258"/>
      <c r="M56" s="258"/>
      <c r="N56" s="259" t="s">
        <v>145</v>
      </c>
      <c r="O56" s="257" t="s">
        <v>146</v>
      </c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</row>
    <row r="57" spans="4:32" ht="15.75" customHeight="1">
      <c r="D57" s="454"/>
      <c r="E57" s="685" t="s">
        <v>28</v>
      </c>
      <c r="F57" s="676" t="s">
        <v>530</v>
      </c>
      <c r="G57" s="677"/>
      <c r="H57" s="678"/>
      <c r="I57" s="682" t="s">
        <v>119</v>
      </c>
      <c r="J57" s="255" t="s">
        <v>67</v>
      </c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</row>
    <row r="58" spans="4:32" ht="15.75" customHeight="1">
      <c r="D58" s="454"/>
      <c r="E58" s="686"/>
      <c r="F58" s="679"/>
      <c r="G58" s="680"/>
      <c r="H58" s="681"/>
      <c r="I58" s="683"/>
      <c r="J58" s="125">
        <v>9</v>
      </c>
      <c r="K58" s="126">
        <v>10</v>
      </c>
      <c r="L58" s="126">
        <v>11</v>
      </c>
      <c r="M58" s="126">
        <v>12</v>
      </c>
      <c r="N58" s="126">
        <v>13</v>
      </c>
      <c r="O58" s="126">
        <v>14</v>
      </c>
      <c r="P58" s="126">
        <v>15</v>
      </c>
      <c r="Q58" s="126">
        <v>16</v>
      </c>
      <c r="R58" s="126">
        <v>17</v>
      </c>
      <c r="S58" s="126">
        <v>18</v>
      </c>
      <c r="T58" s="126">
        <v>19</v>
      </c>
      <c r="U58" s="126">
        <v>21</v>
      </c>
      <c r="V58" s="126">
        <v>22</v>
      </c>
      <c r="W58" s="126">
        <v>23</v>
      </c>
      <c r="X58" s="126">
        <v>24</v>
      </c>
      <c r="Y58" s="126">
        <v>25</v>
      </c>
      <c r="Z58" s="126">
        <v>26</v>
      </c>
      <c r="AA58" s="126">
        <v>27</v>
      </c>
      <c r="AB58" s="126">
        <v>28</v>
      </c>
      <c r="AC58" s="126">
        <v>29</v>
      </c>
      <c r="AD58" s="126">
        <v>30</v>
      </c>
      <c r="AE58" s="126">
        <v>31</v>
      </c>
      <c r="AF58" s="126">
        <v>32</v>
      </c>
    </row>
    <row r="59" spans="1:32" s="121" customFormat="1" ht="97.5" customHeight="1">
      <c r="A59" s="124"/>
      <c r="B59" s="124"/>
      <c r="C59" s="460"/>
      <c r="D59" s="455"/>
      <c r="E59" s="687"/>
      <c r="F59" s="58" t="s">
        <v>68</v>
      </c>
      <c r="G59" s="58" t="s">
        <v>12</v>
      </c>
      <c r="H59" s="59" t="s">
        <v>13</v>
      </c>
      <c r="I59" s="684"/>
      <c r="J59" s="123" t="s">
        <v>186</v>
      </c>
      <c r="K59" s="123" t="s">
        <v>187</v>
      </c>
      <c r="L59" s="123" t="s">
        <v>188</v>
      </c>
      <c r="M59" s="123" t="s">
        <v>525</v>
      </c>
      <c r="N59" s="123" t="s">
        <v>189</v>
      </c>
      <c r="O59" s="123" t="s">
        <v>190</v>
      </c>
      <c r="P59" s="123" t="s">
        <v>191</v>
      </c>
      <c r="Q59" s="123" t="s">
        <v>192</v>
      </c>
      <c r="R59" s="123" t="s">
        <v>193</v>
      </c>
      <c r="S59" s="123" t="s">
        <v>194</v>
      </c>
      <c r="T59" s="123" t="s">
        <v>195</v>
      </c>
      <c r="U59" s="123" t="s">
        <v>196</v>
      </c>
      <c r="V59" s="123" t="s">
        <v>197</v>
      </c>
      <c r="W59" s="123" t="s">
        <v>198</v>
      </c>
      <c r="X59" s="123" t="s">
        <v>199</v>
      </c>
      <c r="Y59" s="123" t="s">
        <v>200</v>
      </c>
      <c r="Z59" s="123" t="s">
        <v>201</v>
      </c>
      <c r="AA59" s="123" t="s">
        <v>202</v>
      </c>
      <c r="AB59" s="123" t="s">
        <v>203</v>
      </c>
      <c r="AC59" s="123" t="s">
        <v>204</v>
      </c>
      <c r="AD59" s="123" t="s">
        <v>228</v>
      </c>
      <c r="AE59" s="123" t="s">
        <v>205</v>
      </c>
      <c r="AF59" s="123" t="s">
        <v>52</v>
      </c>
    </row>
    <row r="60" spans="1:34" s="254" customFormat="1" ht="15.75" customHeight="1">
      <c r="A60" s="57"/>
      <c r="B60" s="248" t="str">
        <f>TEXT(7,"00")</f>
        <v>07</v>
      </c>
      <c r="C60" s="477" t="s">
        <v>615</v>
      </c>
      <c r="D60" s="525"/>
      <c r="E60" s="417">
        <v>4</v>
      </c>
      <c r="F60" s="417">
        <v>67</v>
      </c>
      <c r="G60" s="417">
        <v>28</v>
      </c>
      <c r="H60" s="417">
        <v>39</v>
      </c>
      <c r="I60" s="417">
        <v>44731</v>
      </c>
      <c r="J60" s="12">
        <v>1</v>
      </c>
      <c r="K60" s="12">
        <v>0</v>
      </c>
      <c r="L60" s="12">
        <v>0</v>
      </c>
      <c r="M60" s="12">
        <v>0</v>
      </c>
      <c r="N60" s="12">
        <v>0</v>
      </c>
      <c r="O60" s="12">
        <v>1</v>
      </c>
      <c r="P60" s="12">
        <v>2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57"/>
      <c r="AH60" s="57">
        <f>IF(E61=E60,"","NG!!")</f>
      </c>
    </row>
    <row r="61" spans="3:32" ht="15.75" customHeight="1">
      <c r="C61" s="461" t="s">
        <v>319</v>
      </c>
      <c r="D61" s="457" t="s">
        <v>463</v>
      </c>
      <c r="E61" s="416">
        <v>4</v>
      </c>
      <c r="F61" s="417">
        <v>67</v>
      </c>
      <c r="G61" s="417">
        <v>28</v>
      </c>
      <c r="H61" s="417">
        <v>39</v>
      </c>
      <c r="I61" s="417">
        <v>44731</v>
      </c>
      <c r="J61" s="12">
        <v>1</v>
      </c>
      <c r="K61" s="12">
        <v>0</v>
      </c>
      <c r="L61" s="12">
        <v>0</v>
      </c>
      <c r="M61" s="12">
        <v>0</v>
      </c>
      <c r="N61" s="12">
        <v>0</v>
      </c>
      <c r="O61" s="12">
        <v>1</v>
      </c>
      <c r="P61" s="12">
        <v>2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</row>
    <row r="62" spans="4:33" ht="15.75" customHeight="1">
      <c r="D62" s="457"/>
      <c r="E62" s="416"/>
      <c r="F62" s="417"/>
      <c r="G62" s="417"/>
      <c r="H62" s="417"/>
      <c r="I62" s="417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1"/>
    </row>
    <row r="63" spans="2:34" s="254" customFormat="1" ht="15.75" customHeight="1">
      <c r="B63" s="248" t="str">
        <f>TEXT(8,"00")</f>
        <v>08</v>
      </c>
      <c r="C63" s="477" t="s">
        <v>616</v>
      </c>
      <c r="D63" s="525"/>
      <c r="E63" s="417">
        <v>34</v>
      </c>
      <c r="F63" s="417">
        <v>409</v>
      </c>
      <c r="G63" s="417">
        <v>212</v>
      </c>
      <c r="H63" s="417">
        <v>197</v>
      </c>
      <c r="I63" s="417">
        <v>341210</v>
      </c>
      <c r="J63" s="12">
        <v>20</v>
      </c>
      <c r="K63" s="12">
        <v>1</v>
      </c>
      <c r="L63" s="12">
        <v>0</v>
      </c>
      <c r="M63" s="12">
        <v>1</v>
      </c>
      <c r="N63" s="12">
        <v>0</v>
      </c>
      <c r="O63" s="12">
        <v>0</v>
      </c>
      <c r="P63" s="12">
        <v>7</v>
      </c>
      <c r="Q63" s="12">
        <v>0</v>
      </c>
      <c r="R63" s="12">
        <v>0</v>
      </c>
      <c r="S63" s="12">
        <v>0</v>
      </c>
      <c r="T63" s="12">
        <v>0</v>
      </c>
      <c r="U63" s="12">
        <v>2</v>
      </c>
      <c r="V63" s="12">
        <v>0</v>
      </c>
      <c r="W63" s="12">
        <v>0</v>
      </c>
      <c r="X63" s="12">
        <v>1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2</v>
      </c>
      <c r="AG63" s="57"/>
      <c r="AH63" s="57">
        <f>IF(SUM(E64:E75)=E63,"","NG!!")</f>
      </c>
    </row>
    <row r="64" spans="3:32" ht="15.75" customHeight="1">
      <c r="C64" s="461" t="s">
        <v>320</v>
      </c>
      <c r="D64" s="457" t="s">
        <v>464</v>
      </c>
      <c r="E64" s="416">
        <v>2</v>
      </c>
      <c r="F64" s="417">
        <v>22</v>
      </c>
      <c r="G64" s="417">
        <v>12</v>
      </c>
      <c r="H64" s="417">
        <v>10</v>
      </c>
      <c r="I64" s="417">
        <v>8056</v>
      </c>
      <c r="J64" s="12">
        <v>0</v>
      </c>
      <c r="K64" s="12">
        <v>0</v>
      </c>
      <c r="L64" s="12">
        <v>0</v>
      </c>
      <c r="M64" s="12">
        <v>1</v>
      </c>
      <c r="N64" s="12">
        <v>0</v>
      </c>
      <c r="O64" s="12">
        <v>0</v>
      </c>
      <c r="P64" s="12">
        <v>1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</row>
    <row r="65" spans="1:33" s="121" customFormat="1" ht="15.75" customHeight="1">
      <c r="A65" s="6"/>
      <c r="B65" s="6"/>
      <c r="C65" s="461" t="s">
        <v>321</v>
      </c>
      <c r="D65" s="457" t="s">
        <v>465</v>
      </c>
      <c r="E65" s="416">
        <v>4</v>
      </c>
      <c r="F65" s="417">
        <v>43</v>
      </c>
      <c r="G65" s="417">
        <v>15</v>
      </c>
      <c r="H65" s="417">
        <v>28</v>
      </c>
      <c r="I65" s="417">
        <v>21878</v>
      </c>
      <c r="J65" s="12">
        <v>3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1</v>
      </c>
      <c r="AG65" s="6"/>
    </row>
    <row r="66" spans="3:32" ht="15.75" customHeight="1">
      <c r="C66" s="461" t="s">
        <v>322</v>
      </c>
      <c r="D66" s="457" t="s">
        <v>466</v>
      </c>
      <c r="E66" s="416">
        <v>2</v>
      </c>
      <c r="F66" s="417">
        <v>28</v>
      </c>
      <c r="G66" s="417">
        <v>9</v>
      </c>
      <c r="H66" s="417">
        <v>19</v>
      </c>
      <c r="I66" s="417">
        <v>16867</v>
      </c>
      <c r="J66" s="12">
        <v>2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</row>
    <row r="67" spans="3:32" ht="15.75" customHeight="1">
      <c r="C67" s="461" t="s">
        <v>323</v>
      </c>
      <c r="D67" s="457" t="s">
        <v>467</v>
      </c>
      <c r="E67" s="416">
        <v>4</v>
      </c>
      <c r="F67" s="417">
        <v>54</v>
      </c>
      <c r="G67" s="417">
        <v>25</v>
      </c>
      <c r="H67" s="417">
        <v>29</v>
      </c>
      <c r="I67" s="417">
        <v>41653</v>
      </c>
      <c r="J67" s="12">
        <v>3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1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</row>
    <row r="68" spans="1:32" s="121" customFormat="1" ht="15.75" customHeight="1">
      <c r="A68" s="6"/>
      <c r="B68" s="6"/>
      <c r="C68" s="461" t="s">
        <v>324</v>
      </c>
      <c r="D68" s="457" t="s">
        <v>468</v>
      </c>
      <c r="E68" s="416">
        <v>1</v>
      </c>
      <c r="F68" s="417">
        <v>24</v>
      </c>
      <c r="G68" s="417">
        <v>5</v>
      </c>
      <c r="H68" s="417">
        <v>19</v>
      </c>
      <c r="I68" s="417">
        <v>18130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1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</row>
    <row r="69" spans="3:33" s="121" customFormat="1" ht="15.75" customHeight="1">
      <c r="C69" s="461" t="s">
        <v>325</v>
      </c>
      <c r="D69" s="457" t="s">
        <v>469</v>
      </c>
      <c r="E69" s="416">
        <v>1</v>
      </c>
      <c r="F69" s="417">
        <v>16</v>
      </c>
      <c r="G69" s="417">
        <v>10</v>
      </c>
      <c r="H69" s="417">
        <v>6</v>
      </c>
      <c r="I69" s="417">
        <v>11526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1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6"/>
    </row>
    <row r="70" spans="3:32" ht="15.75" customHeight="1">
      <c r="C70" s="461" t="s">
        <v>326</v>
      </c>
      <c r="D70" s="457" t="s">
        <v>470</v>
      </c>
      <c r="E70" s="416">
        <v>12</v>
      </c>
      <c r="F70" s="417">
        <v>141</v>
      </c>
      <c r="G70" s="417">
        <v>95</v>
      </c>
      <c r="H70" s="417">
        <v>46</v>
      </c>
      <c r="I70" s="417">
        <v>159338</v>
      </c>
      <c r="J70" s="12">
        <v>6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3</v>
      </c>
      <c r="Q70" s="12">
        <v>0</v>
      </c>
      <c r="R70" s="12">
        <v>0</v>
      </c>
      <c r="S70" s="12">
        <v>0</v>
      </c>
      <c r="T70" s="12">
        <v>0</v>
      </c>
      <c r="U70" s="12">
        <v>2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1</v>
      </c>
    </row>
    <row r="71" spans="3:33" ht="15.75" customHeight="1">
      <c r="C71" s="461" t="s">
        <v>327</v>
      </c>
      <c r="D71" s="457" t="s">
        <v>471</v>
      </c>
      <c r="E71" s="416">
        <v>1</v>
      </c>
      <c r="F71" s="417">
        <v>21</v>
      </c>
      <c r="G71" s="417">
        <v>6</v>
      </c>
      <c r="H71" s="417">
        <v>15</v>
      </c>
      <c r="I71" s="417">
        <v>23999</v>
      </c>
      <c r="J71" s="12">
        <v>1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1"/>
    </row>
    <row r="72" spans="3:33" ht="15.75" customHeight="1">
      <c r="C72" s="461" t="s">
        <v>328</v>
      </c>
      <c r="D72" s="459" t="s">
        <v>472</v>
      </c>
      <c r="E72" s="416">
        <v>2</v>
      </c>
      <c r="F72" s="417">
        <v>18</v>
      </c>
      <c r="G72" s="417">
        <v>11</v>
      </c>
      <c r="H72" s="417">
        <v>7</v>
      </c>
      <c r="I72" s="417">
        <v>14400</v>
      </c>
      <c r="J72" s="12">
        <v>1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1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1"/>
    </row>
    <row r="73" spans="3:32" ht="15.75" customHeight="1">
      <c r="C73" s="461" t="s">
        <v>329</v>
      </c>
      <c r="D73" s="457" t="s">
        <v>473</v>
      </c>
      <c r="E73" s="416">
        <v>1</v>
      </c>
      <c r="F73" s="417">
        <v>11</v>
      </c>
      <c r="G73" s="417">
        <v>4</v>
      </c>
      <c r="H73" s="417">
        <v>7</v>
      </c>
      <c r="I73" s="417">
        <v>9000</v>
      </c>
      <c r="J73" s="12">
        <v>1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</row>
    <row r="74" spans="2:32" ht="15.75" customHeight="1">
      <c r="B74" s="421"/>
      <c r="C74" s="461" t="s">
        <v>330</v>
      </c>
      <c r="D74" s="457" t="s">
        <v>474</v>
      </c>
      <c r="E74" s="416">
        <v>3</v>
      </c>
      <c r="F74" s="417">
        <v>22</v>
      </c>
      <c r="G74" s="417">
        <v>12</v>
      </c>
      <c r="H74" s="417">
        <v>10</v>
      </c>
      <c r="I74" s="417">
        <v>11912</v>
      </c>
      <c r="J74" s="12">
        <v>3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</row>
    <row r="75" spans="1:32" ht="15.75" customHeight="1">
      <c r="A75" s="121"/>
      <c r="C75" s="461" t="s">
        <v>331</v>
      </c>
      <c r="D75" s="457" t="s">
        <v>475</v>
      </c>
      <c r="E75" s="416">
        <v>1</v>
      </c>
      <c r="F75" s="417">
        <v>9</v>
      </c>
      <c r="G75" s="417">
        <v>8</v>
      </c>
      <c r="H75" s="417">
        <v>1</v>
      </c>
      <c r="I75" s="417">
        <v>4451</v>
      </c>
      <c r="J75" s="12">
        <v>0</v>
      </c>
      <c r="K75" s="12">
        <v>1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</row>
    <row r="76" spans="4:32" ht="15.75" customHeight="1">
      <c r="D76" s="457"/>
      <c r="E76" s="416"/>
      <c r="F76" s="417"/>
      <c r="G76" s="417"/>
      <c r="H76" s="417"/>
      <c r="I76" s="417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2:34" s="254" customFormat="1" ht="15.75" customHeight="1">
      <c r="B77" s="248" t="str">
        <f>TEXT(9,"00")</f>
        <v>09</v>
      </c>
      <c r="C77" s="477" t="s">
        <v>617</v>
      </c>
      <c r="D77" s="525"/>
      <c r="E77" s="417">
        <v>46</v>
      </c>
      <c r="F77" s="417">
        <v>1074</v>
      </c>
      <c r="G77" s="417">
        <v>521</v>
      </c>
      <c r="H77" s="417">
        <v>553</v>
      </c>
      <c r="I77" s="417">
        <v>1258903</v>
      </c>
      <c r="J77" s="12">
        <v>16</v>
      </c>
      <c r="K77" s="12">
        <v>1</v>
      </c>
      <c r="L77" s="12">
        <v>4</v>
      </c>
      <c r="M77" s="12">
        <v>5</v>
      </c>
      <c r="N77" s="12">
        <v>2</v>
      </c>
      <c r="O77" s="12">
        <v>0</v>
      </c>
      <c r="P77" s="12">
        <v>6</v>
      </c>
      <c r="Q77" s="12">
        <v>0</v>
      </c>
      <c r="R77" s="12">
        <v>0</v>
      </c>
      <c r="S77" s="12">
        <v>0</v>
      </c>
      <c r="T77" s="12">
        <v>0</v>
      </c>
      <c r="U77" s="12">
        <v>3</v>
      </c>
      <c r="V77" s="12">
        <v>1</v>
      </c>
      <c r="W77" s="12">
        <v>0</v>
      </c>
      <c r="X77" s="12">
        <v>3</v>
      </c>
      <c r="Y77" s="12">
        <v>0</v>
      </c>
      <c r="Z77" s="12">
        <v>0</v>
      </c>
      <c r="AA77" s="12">
        <v>2</v>
      </c>
      <c r="AB77" s="12">
        <v>0</v>
      </c>
      <c r="AC77" s="12">
        <v>1</v>
      </c>
      <c r="AD77" s="12">
        <v>0</v>
      </c>
      <c r="AE77" s="12">
        <v>0</v>
      </c>
      <c r="AF77" s="12">
        <v>2</v>
      </c>
      <c r="AG77" s="57"/>
      <c r="AH77" s="57">
        <f>IF(SUM(E78:E87)=E77,"","NG!!")</f>
      </c>
    </row>
    <row r="78" spans="3:33" s="121" customFormat="1" ht="15.75" customHeight="1">
      <c r="C78" s="461" t="s">
        <v>332</v>
      </c>
      <c r="D78" s="457" t="s">
        <v>476</v>
      </c>
      <c r="E78" s="416">
        <v>3</v>
      </c>
      <c r="F78" s="417">
        <v>36</v>
      </c>
      <c r="G78" s="417">
        <v>27</v>
      </c>
      <c r="H78" s="417">
        <v>9</v>
      </c>
      <c r="I78" s="417">
        <v>45389</v>
      </c>
      <c r="J78" s="12">
        <v>1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1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1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6"/>
    </row>
    <row r="79" spans="1:32" ht="15.75" customHeight="1">
      <c r="A79" s="121"/>
      <c r="B79" s="121"/>
      <c r="C79" s="461" t="s">
        <v>333</v>
      </c>
      <c r="D79" s="457" t="s">
        <v>477</v>
      </c>
      <c r="E79" s="416">
        <v>1</v>
      </c>
      <c r="F79" s="417">
        <v>4</v>
      </c>
      <c r="G79" s="417">
        <v>3</v>
      </c>
      <c r="H79" s="417">
        <v>1</v>
      </c>
      <c r="I79" s="417">
        <v>2212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1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</row>
    <row r="80" spans="3:32" ht="15.75" customHeight="1">
      <c r="C80" s="461" t="s">
        <v>334</v>
      </c>
      <c r="D80" s="457" t="s">
        <v>478</v>
      </c>
      <c r="E80" s="416">
        <v>1</v>
      </c>
      <c r="F80" s="417">
        <v>18</v>
      </c>
      <c r="G80" s="417">
        <v>6</v>
      </c>
      <c r="H80" s="417">
        <v>12</v>
      </c>
      <c r="I80" s="417">
        <v>8182</v>
      </c>
      <c r="J80" s="12">
        <v>1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</row>
    <row r="81" spans="3:33" ht="15.75" customHeight="1">
      <c r="C81" s="461" t="s">
        <v>335</v>
      </c>
      <c r="D81" s="457" t="s">
        <v>479</v>
      </c>
      <c r="E81" s="416">
        <v>1</v>
      </c>
      <c r="F81" s="417">
        <v>12</v>
      </c>
      <c r="G81" s="417">
        <v>3</v>
      </c>
      <c r="H81" s="417">
        <v>9</v>
      </c>
      <c r="I81" s="417">
        <v>4801</v>
      </c>
      <c r="J81" s="12">
        <v>1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1"/>
    </row>
    <row r="82" spans="3:32" ht="15.75" customHeight="1">
      <c r="C82" s="461" t="s">
        <v>336</v>
      </c>
      <c r="D82" s="457" t="s">
        <v>480</v>
      </c>
      <c r="E82" s="416">
        <v>7</v>
      </c>
      <c r="F82" s="417">
        <v>277</v>
      </c>
      <c r="G82" s="417">
        <v>91</v>
      </c>
      <c r="H82" s="417">
        <v>186</v>
      </c>
      <c r="I82" s="417">
        <v>242232</v>
      </c>
      <c r="J82" s="12">
        <v>4</v>
      </c>
      <c r="K82" s="12">
        <v>0</v>
      </c>
      <c r="L82" s="12">
        <v>1</v>
      </c>
      <c r="M82" s="12">
        <v>0</v>
      </c>
      <c r="N82" s="12">
        <v>0</v>
      </c>
      <c r="O82" s="12">
        <v>0</v>
      </c>
      <c r="P82" s="12">
        <v>2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</row>
    <row r="83" spans="1:33" s="121" customFormat="1" ht="15.75" customHeight="1">
      <c r="A83" s="6"/>
      <c r="B83" s="6"/>
      <c r="C83" s="461" t="s">
        <v>337</v>
      </c>
      <c r="D83" s="457" t="s">
        <v>481</v>
      </c>
      <c r="E83" s="416">
        <v>25</v>
      </c>
      <c r="F83" s="417">
        <v>579</v>
      </c>
      <c r="G83" s="417">
        <v>322</v>
      </c>
      <c r="H83" s="417">
        <v>257</v>
      </c>
      <c r="I83" s="417">
        <v>810028</v>
      </c>
      <c r="J83" s="12">
        <v>7</v>
      </c>
      <c r="K83" s="12">
        <v>1</v>
      </c>
      <c r="L83" s="12">
        <v>2</v>
      </c>
      <c r="M83" s="12">
        <v>4</v>
      </c>
      <c r="N83" s="12">
        <v>1</v>
      </c>
      <c r="O83" s="12">
        <v>0</v>
      </c>
      <c r="P83" s="12">
        <v>2</v>
      </c>
      <c r="Q83" s="12">
        <v>0</v>
      </c>
      <c r="R83" s="12">
        <v>0</v>
      </c>
      <c r="S83" s="12">
        <v>0</v>
      </c>
      <c r="T83" s="12">
        <v>0</v>
      </c>
      <c r="U83" s="12">
        <v>2</v>
      </c>
      <c r="V83" s="12">
        <v>1</v>
      </c>
      <c r="W83" s="12">
        <v>0</v>
      </c>
      <c r="X83" s="12">
        <v>2</v>
      </c>
      <c r="Y83" s="12">
        <v>0</v>
      </c>
      <c r="Z83" s="12">
        <v>0</v>
      </c>
      <c r="AA83" s="12">
        <v>0</v>
      </c>
      <c r="AB83" s="12">
        <v>0</v>
      </c>
      <c r="AC83" s="12">
        <v>1</v>
      </c>
      <c r="AD83" s="12">
        <v>0</v>
      </c>
      <c r="AE83" s="12">
        <v>0</v>
      </c>
      <c r="AF83" s="12">
        <v>2</v>
      </c>
      <c r="AG83" s="6"/>
    </row>
    <row r="84" spans="3:32" ht="15.75" customHeight="1">
      <c r="C84" s="461" t="s">
        <v>338</v>
      </c>
      <c r="D84" s="457" t="s">
        <v>482</v>
      </c>
      <c r="E84" s="416">
        <v>2</v>
      </c>
      <c r="F84" s="417">
        <v>23</v>
      </c>
      <c r="G84" s="417">
        <v>5</v>
      </c>
      <c r="H84" s="417">
        <v>18</v>
      </c>
      <c r="I84" s="417">
        <v>7868</v>
      </c>
      <c r="J84" s="12">
        <v>0</v>
      </c>
      <c r="K84" s="12">
        <v>0</v>
      </c>
      <c r="L84" s="12">
        <v>1</v>
      </c>
      <c r="M84" s="12">
        <v>0</v>
      </c>
      <c r="N84" s="12">
        <v>0</v>
      </c>
      <c r="O84" s="12">
        <v>0</v>
      </c>
      <c r="P84" s="12">
        <v>1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</row>
    <row r="85" spans="3:32" ht="15.75" customHeight="1">
      <c r="C85" s="461" t="s">
        <v>339</v>
      </c>
      <c r="D85" s="457" t="s">
        <v>483</v>
      </c>
      <c r="E85" s="416">
        <v>3</v>
      </c>
      <c r="F85" s="417">
        <v>50</v>
      </c>
      <c r="G85" s="417">
        <v>25</v>
      </c>
      <c r="H85" s="417">
        <v>25</v>
      </c>
      <c r="I85" s="417">
        <v>64242</v>
      </c>
      <c r="J85" s="12">
        <v>1</v>
      </c>
      <c r="K85" s="12">
        <v>0</v>
      </c>
      <c r="L85" s="12">
        <v>0</v>
      </c>
      <c r="M85" s="12">
        <v>0</v>
      </c>
      <c r="N85" s="12">
        <v>1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1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</row>
    <row r="86" spans="1:32" s="121" customFormat="1" ht="15.75" customHeight="1">
      <c r="A86" s="6"/>
      <c r="B86" s="6"/>
      <c r="C86" s="461" t="s">
        <v>340</v>
      </c>
      <c r="D86" s="457" t="s">
        <v>484</v>
      </c>
      <c r="E86" s="416">
        <v>1</v>
      </c>
      <c r="F86" s="417">
        <v>15</v>
      </c>
      <c r="G86" s="417">
        <v>9</v>
      </c>
      <c r="H86" s="417">
        <v>6</v>
      </c>
      <c r="I86" s="417">
        <v>22745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1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</row>
    <row r="87" spans="3:32" ht="15.75" customHeight="1">
      <c r="C87" s="461" t="s">
        <v>341</v>
      </c>
      <c r="D87" s="457" t="s">
        <v>485</v>
      </c>
      <c r="E87" s="416">
        <v>2</v>
      </c>
      <c r="F87" s="417">
        <v>60</v>
      </c>
      <c r="G87" s="417">
        <v>30</v>
      </c>
      <c r="H87" s="417">
        <v>30</v>
      </c>
      <c r="I87" s="417">
        <v>51204</v>
      </c>
      <c r="J87" s="12">
        <v>1</v>
      </c>
      <c r="K87" s="12">
        <v>0</v>
      </c>
      <c r="L87" s="12">
        <v>0</v>
      </c>
      <c r="M87" s="12">
        <v>1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</row>
    <row r="88" spans="1:32" ht="15.75" customHeight="1">
      <c r="A88" s="121"/>
      <c r="B88" s="121"/>
      <c r="D88" s="457"/>
      <c r="E88" s="263"/>
      <c r="F88" s="12"/>
      <c r="G88" s="12"/>
      <c r="H88" s="12"/>
      <c r="I88" s="417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2:34" s="254" customFormat="1" ht="15.75" customHeight="1">
      <c r="B89" s="248">
        <v>10</v>
      </c>
      <c r="C89" s="477" t="s">
        <v>618</v>
      </c>
      <c r="D89" s="525"/>
      <c r="E89" s="417">
        <v>3</v>
      </c>
      <c r="F89" s="417">
        <v>17</v>
      </c>
      <c r="G89" s="417">
        <v>11</v>
      </c>
      <c r="H89" s="417">
        <v>6</v>
      </c>
      <c r="I89" s="417">
        <v>20885</v>
      </c>
      <c r="J89" s="12">
        <v>1</v>
      </c>
      <c r="K89" s="12">
        <v>1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1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57"/>
      <c r="AH89" s="57">
        <f>IF(SUM(E90:E91)=E89,"","NG!!")</f>
      </c>
    </row>
    <row r="90" spans="3:32" ht="15.75" customHeight="1">
      <c r="C90" s="461" t="s">
        <v>531</v>
      </c>
      <c r="D90" s="457" t="s">
        <v>532</v>
      </c>
      <c r="E90" s="416">
        <v>1</v>
      </c>
      <c r="F90" s="417">
        <v>4</v>
      </c>
      <c r="G90" s="417">
        <v>3</v>
      </c>
      <c r="H90" s="417">
        <v>1</v>
      </c>
      <c r="I90" s="417">
        <v>3045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1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</row>
    <row r="91" spans="3:32" ht="15.75" customHeight="1">
      <c r="C91" s="461" t="s">
        <v>342</v>
      </c>
      <c r="D91" s="457" t="s">
        <v>486</v>
      </c>
      <c r="E91" s="416">
        <v>2</v>
      </c>
      <c r="F91" s="417">
        <v>13</v>
      </c>
      <c r="G91" s="417">
        <v>8</v>
      </c>
      <c r="H91" s="417">
        <v>5</v>
      </c>
      <c r="I91" s="417">
        <v>17840</v>
      </c>
      <c r="J91" s="12">
        <v>1</v>
      </c>
      <c r="K91" s="12">
        <v>1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</row>
    <row r="92" spans="4:32" ht="15.75" customHeight="1">
      <c r="D92" s="457"/>
      <c r="E92" s="416"/>
      <c r="F92" s="417"/>
      <c r="G92" s="417"/>
      <c r="H92" s="417"/>
      <c r="I92" s="417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2:34" s="254" customFormat="1" ht="15.75" customHeight="1">
      <c r="B93" s="248">
        <v>11</v>
      </c>
      <c r="C93" s="477" t="s">
        <v>619</v>
      </c>
      <c r="D93" s="525"/>
      <c r="E93" s="417">
        <v>6</v>
      </c>
      <c r="F93" s="417">
        <v>43</v>
      </c>
      <c r="G93" s="417">
        <v>30</v>
      </c>
      <c r="H93" s="417">
        <v>13</v>
      </c>
      <c r="I93" s="417">
        <v>154741</v>
      </c>
      <c r="J93" s="12">
        <v>3</v>
      </c>
      <c r="K93" s="12">
        <v>0</v>
      </c>
      <c r="L93" s="12">
        <v>0</v>
      </c>
      <c r="M93" s="12">
        <v>1</v>
      </c>
      <c r="N93" s="12">
        <v>1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1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57"/>
      <c r="AH93" s="57">
        <f>IF(SUM(E94:E97)=E93,"","NG!!")</f>
      </c>
    </row>
    <row r="94" spans="1:32" ht="15.75" customHeight="1">
      <c r="A94" s="121"/>
      <c r="C94" s="461" t="s">
        <v>343</v>
      </c>
      <c r="D94" s="457" t="s">
        <v>487</v>
      </c>
      <c r="E94" s="416">
        <v>1</v>
      </c>
      <c r="F94" s="417">
        <v>4</v>
      </c>
      <c r="G94" s="417">
        <v>2</v>
      </c>
      <c r="H94" s="417">
        <v>2</v>
      </c>
      <c r="I94" s="417">
        <v>2650</v>
      </c>
      <c r="J94" s="12">
        <v>1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</row>
    <row r="95" spans="3:32" ht="15.75" customHeight="1">
      <c r="C95" s="461" t="s">
        <v>344</v>
      </c>
      <c r="D95" s="457" t="s">
        <v>488</v>
      </c>
      <c r="E95" s="416">
        <v>1</v>
      </c>
      <c r="F95" s="417">
        <v>7</v>
      </c>
      <c r="G95" s="417">
        <v>5</v>
      </c>
      <c r="H95" s="417">
        <v>2</v>
      </c>
      <c r="I95" s="417">
        <v>5853</v>
      </c>
      <c r="J95" s="12">
        <v>1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</row>
    <row r="96" spans="3:32" ht="15.75" customHeight="1">
      <c r="C96" s="461" t="s">
        <v>345</v>
      </c>
      <c r="D96" s="457" t="s">
        <v>489</v>
      </c>
      <c r="E96" s="416">
        <v>2</v>
      </c>
      <c r="F96" s="417">
        <v>11</v>
      </c>
      <c r="G96" s="417">
        <v>8</v>
      </c>
      <c r="H96" s="417">
        <v>3</v>
      </c>
      <c r="I96" s="417">
        <v>8052</v>
      </c>
      <c r="J96" s="12">
        <v>1</v>
      </c>
      <c r="K96" s="12">
        <v>0</v>
      </c>
      <c r="L96" s="12">
        <v>0</v>
      </c>
      <c r="M96" s="12">
        <v>0</v>
      </c>
      <c r="N96" s="12">
        <v>1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</row>
    <row r="97" spans="1:32" ht="15.75" customHeight="1">
      <c r="A97" s="121"/>
      <c r="B97" s="121"/>
      <c r="C97" s="461" t="s">
        <v>346</v>
      </c>
      <c r="D97" s="457" t="s">
        <v>490</v>
      </c>
      <c r="E97" s="416">
        <v>2</v>
      </c>
      <c r="F97" s="417">
        <v>21</v>
      </c>
      <c r="G97" s="417">
        <v>15</v>
      </c>
      <c r="H97" s="417">
        <v>6</v>
      </c>
      <c r="I97" s="417">
        <v>138186</v>
      </c>
      <c r="J97" s="12">
        <v>0</v>
      </c>
      <c r="K97" s="12">
        <v>0</v>
      </c>
      <c r="L97" s="12">
        <v>0</v>
      </c>
      <c r="M97" s="12">
        <v>1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1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</row>
    <row r="98" spans="1:33" s="121" customFormat="1" ht="15.75" customHeight="1">
      <c r="A98" s="6"/>
      <c r="B98" s="6"/>
      <c r="C98" s="461"/>
      <c r="D98" s="457"/>
      <c r="E98" s="416"/>
      <c r="F98" s="417"/>
      <c r="G98" s="417"/>
      <c r="H98" s="417"/>
      <c r="I98" s="417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6"/>
    </row>
    <row r="99" spans="2:34" s="254" customFormat="1" ht="15.75" customHeight="1">
      <c r="B99" s="248">
        <v>12</v>
      </c>
      <c r="C99" s="477" t="s">
        <v>620</v>
      </c>
      <c r="D99" s="525"/>
      <c r="E99" s="417">
        <v>31</v>
      </c>
      <c r="F99" s="417">
        <v>558</v>
      </c>
      <c r="G99" s="417">
        <v>319</v>
      </c>
      <c r="H99" s="417">
        <v>239</v>
      </c>
      <c r="I99" s="417">
        <v>596881</v>
      </c>
      <c r="J99" s="12">
        <v>4</v>
      </c>
      <c r="K99" s="12">
        <v>0</v>
      </c>
      <c r="L99" s="12">
        <v>3</v>
      </c>
      <c r="M99" s="12">
        <v>1</v>
      </c>
      <c r="N99" s="12">
        <v>3</v>
      </c>
      <c r="O99" s="12">
        <v>0</v>
      </c>
      <c r="P99" s="12">
        <v>5</v>
      </c>
      <c r="Q99" s="12">
        <v>1</v>
      </c>
      <c r="R99" s="12">
        <v>0</v>
      </c>
      <c r="S99" s="12">
        <v>2</v>
      </c>
      <c r="T99" s="12">
        <v>0</v>
      </c>
      <c r="U99" s="12">
        <v>2</v>
      </c>
      <c r="V99" s="12">
        <v>1</v>
      </c>
      <c r="W99" s="12">
        <v>0</v>
      </c>
      <c r="X99" s="12">
        <v>4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3</v>
      </c>
      <c r="AF99" s="12">
        <v>2</v>
      </c>
      <c r="AG99" s="57"/>
      <c r="AH99" s="57">
        <f>IF(SUM(E100:E103)=E99,"","NG!!")</f>
      </c>
    </row>
    <row r="100" spans="3:32" ht="15.75" customHeight="1">
      <c r="C100" s="461" t="s">
        <v>347</v>
      </c>
      <c r="D100" s="457" t="s">
        <v>491</v>
      </c>
      <c r="E100" s="416">
        <v>4</v>
      </c>
      <c r="F100" s="417">
        <v>129</v>
      </c>
      <c r="G100" s="417">
        <v>52</v>
      </c>
      <c r="H100" s="417">
        <v>77</v>
      </c>
      <c r="I100" s="417">
        <v>87992</v>
      </c>
      <c r="J100" s="12">
        <v>1</v>
      </c>
      <c r="K100" s="12">
        <v>0</v>
      </c>
      <c r="L100" s="12">
        <v>0</v>
      </c>
      <c r="M100" s="12">
        <v>0</v>
      </c>
      <c r="N100" s="12">
        <v>1</v>
      </c>
      <c r="O100" s="12">
        <v>0</v>
      </c>
      <c r="P100" s="12">
        <v>1</v>
      </c>
      <c r="Q100" s="12">
        <v>1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</row>
    <row r="101" spans="3:33" ht="15.75" customHeight="1">
      <c r="C101" s="461" t="s">
        <v>348</v>
      </c>
      <c r="D101" s="457" t="s">
        <v>492</v>
      </c>
      <c r="E101" s="416">
        <v>13</v>
      </c>
      <c r="F101" s="417">
        <v>227</v>
      </c>
      <c r="G101" s="417">
        <v>139</v>
      </c>
      <c r="H101" s="417">
        <v>88</v>
      </c>
      <c r="I101" s="417">
        <v>258489</v>
      </c>
      <c r="J101" s="12">
        <v>1</v>
      </c>
      <c r="K101" s="12">
        <v>0</v>
      </c>
      <c r="L101" s="12">
        <v>1</v>
      </c>
      <c r="M101" s="12">
        <v>1</v>
      </c>
      <c r="N101" s="12">
        <v>1</v>
      </c>
      <c r="O101" s="12">
        <v>0</v>
      </c>
      <c r="P101" s="12">
        <v>2</v>
      </c>
      <c r="Q101" s="12">
        <v>0</v>
      </c>
      <c r="R101" s="12">
        <v>0</v>
      </c>
      <c r="S101" s="12">
        <v>0</v>
      </c>
      <c r="T101" s="12">
        <v>0</v>
      </c>
      <c r="U101" s="12">
        <v>1</v>
      </c>
      <c r="V101" s="12">
        <v>0</v>
      </c>
      <c r="W101" s="12">
        <v>0</v>
      </c>
      <c r="X101" s="12">
        <v>1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3</v>
      </c>
      <c r="AF101" s="12">
        <v>2</v>
      </c>
      <c r="AG101" s="121"/>
    </row>
    <row r="102" spans="3:32" ht="15.75" customHeight="1">
      <c r="C102" s="461" t="s">
        <v>349</v>
      </c>
      <c r="D102" s="457" t="s">
        <v>493</v>
      </c>
      <c r="E102" s="416">
        <v>8</v>
      </c>
      <c r="F102" s="417">
        <v>127</v>
      </c>
      <c r="G102" s="417">
        <v>71</v>
      </c>
      <c r="H102" s="417">
        <v>56</v>
      </c>
      <c r="I102" s="417">
        <v>158158</v>
      </c>
      <c r="J102" s="12">
        <v>2</v>
      </c>
      <c r="K102" s="12">
        <v>0</v>
      </c>
      <c r="L102" s="12">
        <v>2</v>
      </c>
      <c r="M102" s="12">
        <v>0</v>
      </c>
      <c r="N102" s="12">
        <v>0</v>
      </c>
      <c r="O102" s="12">
        <v>0</v>
      </c>
      <c r="P102" s="12">
        <v>1</v>
      </c>
      <c r="Q102" s="12">
        <v>0</v>
      </c>
      <c r="R102" s="12">
        <v>0</v>
      </c>
      <c r="S102" s="12">
        <v>2</v>
      </c>
      <c r="T102" s="12">
        <v>0</v>
      </c>
      <c r="U102" s="12">
        <v>0</v>
      </c>
      <c r="V102" s="12">
        <v>1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</row>
    <row r="103" spans="3:32" ht="15.75" customHeight="1">
      <c r="C103" s="461" t="s">
        <v>350</v>
      </c>
      <c r="D103" s="457" t="s">
        <v>494</v>
      </c>
      <c r="E103" s="416">
        <v>6</v>
      </c>
      <c r="F103" s="417">
        <v>75</v>
      </c>
      <c r="G103" s="417">
        <v>57</v>
      </c>
      <c r="H103" s="417">
        <v>18</v>
      </c>
      <c r="I103" s="417">
        <v>92242</v>
      </c>
      <c r="J103" s="12">
        <v>0</v>
      </c>
      <c r="K103" s="12">
        <v>0</v>
      </c>
      <c r="L103" s="12">
        <v>0</v>
      </c>
      <c r="M103" s="12">
        <v>0</v>
      </c>
      <c r="N103" s="12">
        <v>1</v>
      </c>
      <c r="O103" s="12">
        <v>0</v>
      </c>
      <c r="P103" s="12">
        <v>1</v>
      </c>
      <c r="Q103" s="12">
        <v>0</v>
      </c>
      <c r="R103" s="12">
        <v>0</v>
      </c>
      <c r="S103" s="12">
        <v>0</v>
      </c>
      <c r="T103" s="12">
        <v>0</v>
      </c>
      <c r="U103" s="12">
        <v>1</v>
      </c>
      <c r="V103" s="12">
        <v>0</v>
      </c>
      <c r="W103" s="12">
        <v>0</v>
      </c>
      <c r="X103" s="12">
        <v>3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</row>
    <row r="104" spans="4:32" ht="15.75" customHeight="1">
      <c r="D104" s="457"/>
      <c r="E104" s="416"/>
      <c r="F104" s="417"/>
      <c r="G104" s="417"/>
      <c r="H104" s="417"/>
      <c r="I104" s="417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2:34" s="254" customFormat="1" ht="15.75" customHeight="1">
      <c r="B105" s="248">
        <v>13</v>
      </c>
      <c r="C105" s="477" t="s">
        <v>621</v>
      </c>
      <c r="D105" s="525"/>
      <c r="E105" s="417">
        <v>11</v>
      </c>
      <c r="F105" s="417">
        <v>157</v>
      </c>
      <c r="G105" s="417">
        <v>81</v>
      </c>
      <c r="H105" s="417">
        <v>76</v>
      </c>
      <c r="I105" s="417">
        <v>276083</v>
      </c>
      <c r="J105" s="12">
        <v>2</v>
      </c>
      <c r="K105" s="12">
        <v>0</v>
      </c>
      <c r="L105" s="12">
        <v>1</v>
      </c>
      <c r="M105" s="12">
        <v>0</v>
      </c>
      <c r="N105" s="12">
        <v>1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1</v>
      </c>
      <c r="U105" s="12">
        <v>1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3</v>
      </c>
      <c r="AG105" s="57"/>
      <c r="AH105" s="57">
        <f>IF(SUM(E106:E110)=E105,"","NG!!")</f>
      </c>
    </row>
    <row r="106" spans="1:33" s="121" customFormat="1" ht="15.75" customHeight="1">
      <c r="A106" s="6"/>
      <c r="B106" s="6"/>
      <c r="C106" s="461" t="s">
        <v>351</v>
      </c>
      <c r="D106" s="457" t="s">
        <v>495</v>
      </c>
      <c r="E106" s="416">
        <v>1</v>
      </c>
      <c r="F106" s="417">
        <v>9</v>
      </c>
      <c r="G106" s="417">
        <v>1</v>
      </c>
      <c r="H106" s="417">
        <v>8</v>
      </c>
      <c r="I106" s="417">
        <v>10790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1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6"/>
    </row>
    <row r="107" spans="3:32" ht="15.75" customHeight="1">
      <c r="C107" s="461" t="s">
        <v>352</v>
      </c>
      <c r="D107" s="457" t="s">
        <v>496</v>
      </c>
      <c r="E107" s="416">
        <v>3</v>
      </c>
      <c r="F107" s="417">
        <v>60</v>
      </c>
      <c r="G107" s="417">
        <v>38</v>
      </c>
      <c r="H107" s="417">
        <v>22</v>
      </c>
      <c r="I107" s="417">
        <v>171600</v>
      </c>
      <c r="J107" s="12">
        <v>0</v>
      </c>
      <c r="K107" s="12">
        <v>0</v>
      </c>
      <c r="L107" s="12">
        <v>0</v>
      </c>
      <c r="M107" s="12">
        <v>0</v>
      </c>
      <c r="N107" s="12">
        <v>1</v>
      </c>
      <c r="O107" s="12">
        <v>0</v>
      </c>
      <c r="P107" s="12">
        <v>1</v>
      </c>
      <c r="Q107" s="12">
        <v>0</v>
      </c>
      <c r="R107" s="12">
        <v>0</v>
      </c>
      <c r="S107" s="12">
        <v>0</v>
      </c>
      <c r="T107" s="12">
        <v>1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</row>
    <row r="108" spans="1:32" ht="15.75" customHeight="1">
      <c r="A108" s="121"/>
      <c r="C108" s="461" t="s">
        <v>353</v>
      </c>
      <c r="D108" s="457" t="s">
        <v>497</v>
      </c>
      <c r="E108" s="416">
        <v>2</v>
      </c>
      <c r="F108" s="417">
        <v>14</v>
      </c>
      <c r="G108" s="417">
        <v>8</v>
      </c>
      <c r="H108" s="417">
        <v>6</v>
      </c>
      <c r="I108" s="417">
        <v>27147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2</v>
      </c>
    </row>
    <row r="109" spans="3:33" ht="15.75" customHeight="1">
      <c r="C109" s="461" t="s">
        <v>354</v>
      </c>
      <c r="D109" s="457" t="s">
        <v>498</v>
      </c>
      <c r="E109" s="416">
        <v>2</v>
      </c>
      <c r="F109" s="417">
        <v>31</v>
      </c>
      <c r="G109" s="417">
        <v>4</v>
      </c>
      <c r="H109" s="417">
        <v>27</v>
      </c>
      <c r="I109" s="417">
        <v>14157</v>
      </c>
      <c r="J109" s="12">
        <v>2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1"/>
    </row>
    <row r="110" spans="1:32" ht="15.75" customHeight="1">
      <c r="A110" s="124"/>
      <c r="B110" s="124"/>
      <c r="C110" s="460" t="s">
        <v>355</v>
      </c>
      <c r="D110" s="458" t="s">
        <v>499</v>
      </c>
      <c r="E110" s="418">
        <v>3</v>
      </c>
      <c r="F110" s="419">
        <v>43</v>
      </c>
      <c r="G110" s="419">
        <v>30</v>
      </c>
      <c r="H110" s="419">
        <v>13</v>
      </c>
      <c r="I110" s="419">
        <v>52389</v>
      </c>
      <c r="J110" s="420">
        <v>0</v>
      </c>
      <c r="K110" s="420">
        <v>0</v>
      </c>
      <c r="L110" s="420">
        <v>1</v>
      </c>
      <c r="M110" s="420">
        <v>0</v>
      </c>
      <c r="N110" s="420">
        <v>0</v>
      </c>
      <c r="O110" s="420">
        <v>0</v>
      </c>
      <c r="P110" s="420">
        <v>0</v>
      </c>
      <c r="Q110" s="420">
        <v>0</v>
      </c>
      <c r="R110" s="420">
        <v>0</v>
      </c>
      <c r="S110" s="420">
        <v>0</v>
      </c>
      <c r="T110" s="420">
        <v>0</v>
      </c>
      <c r="U110" s="420">
        <v>1</v>
      </c>
      <c r="V110" s="420">
        <v>0</v>
      </c>
      <c r="W110" s="420">
        <v>0</v>
      </c>
      <c r="X110" s="420">
        <v>0</v>
      </c>
      <c r="Y110" s="420">
        <v>0</v>
      </c>
      <c r="Z110" s="420">
        <v>0</v>
      </c>
      <c r="AA110" s="420">
        <v>0</v>
      </c>
      <c r="AB110" s="420">
        <v>0</v>
      </c>
      <c r="AC110" s="420">
        <v>0</v>
      </c>
      <c r="AD110" s="420">
        <v>0</v>
      </c>
      <c r="AE110" s="420">
        <v>0</v>
      </c>
      <c r="AF110" s="420">
        <v>1</v>
      </c>
    </row>
    <row r="111" spans="1:32" ht="15.75" customHeight="1">
      <c r="A111" s="257"/>
      <c r="B111" s="258"/>
      <c r="C111" s="460"/>
      <c r="D111" s="452"/>
      <c r="E111" s="258"/>
      <c r="F111" s="258"/>
      <c r="G111" s="258"/>
      <c r="H111" s="258"/>
      <c r="I111" s="258"/>
      <c r="J111" s="258"/>
      <c r="K111" s="258"/>
      <c r="L111" s="258"/>
      <c r="M111" s="258"/>
      <c r="N111" s="259" t="s">
        <v>145</v>
      </c>
      <c r="O111" s="257" t="s">
        <v>146</v>
      </c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</row>
    <row r="112" spans="4:32" ht="15.75" customHeight="1">
      <c r="D112" s="454"/>
      <c r="E112" s="685" t="s">
        <v>28</v>
      </c>
      <c r="F112" s="676" t="s">
        <v>533</v>
      </c>
      <c r="G112" s="677"/>
      <c r="H112" s="678"/>
      <c r="I112" s="682" t="s">
        <v>119</v>
      </c>
      <c r="J112" s="255" t="s">
        <v>67</v>
      </c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</row>
    <row r="113" spans="4:32" ht="15.75" customHeight="1">
      <c r="D113" s="454"/>
      <c r="E113" s="686"/>
      <c r="F113" s="679"/>
      <c r="G113" s="680"/>
      <c r="H113" s="681"/>
      <c r="I113" s="683"/>
      <c r="J113" s="125">
        <v>9</v>
      </c>
      <c r="K113" s="126">
        <v>10</v>
      </c>
      <c r="L113" s="126">
        <v>11</v>
      </c>
      <c r="M113" s="126">
        <v>12</v>
      </c>
      <c r="N113" s="126">
        <v>13</v>
      </c>
      <c r="O113" s="126">
        <v>14</v>
      </c>
      <c r="P113" s="126">
        <v>15</v>
      </c>
      <c r="Q113" s="126">
        <v>16</v>
      </c>
      <c r="R113" s="126">
        <v>17</v>
      </c>
      <c r="S113" s="126">
        <v>18</v>
      </c>
      <c r="T113" s="126">
        <v>19</v>
      </c>
      <c r="U113" s="126">
        <v>21</v>
      </c>
      <c r="V113" s="126">
        <v>22</v>
      </c>
      <c r="W113" s="126">
        <v>23</v>
      </c>
      <c r="X113" s="126">
        <v>24</v>
      </c>
      <c r="Y113" s="126">
        <v>25</v>
      </c>
      <c r="Z113" s="126">
        <v>26</v>
      </c>
      <c r="AA113" s="126">
        <v>27</v>
      </c>
      <c r="AB113" s="126">
        <v>28</v>
      </c>
      <c r="AC113" s="126">
        <v>29</v>
      </c>
      <c r="AD113" s="126">
        <v>30</v>
      </c>
      <c r="AE113" s="126">
        <v>31</v>
      </c>
      <c r="AF113" s="126">
        <v>32</v>
      </c>
    </row>
    <row r="114" spans="1:32" s="121" customFormat="1" ht="97.5" customHeight="1">
      <c r="A114" s="124"/>
      <c r="B114" s="124"/>
      <c r="C114" s="460"/>
      <c r="D114" s="455"/>
      <c r="E114" s="687"/>
      <c r="F114" s="58" t="s">
        <v>68</v>
      </c>
      <c r="G114" s="58" t="s">
        <v>12</v>
      </c>
      <c r="H114" s="59" t="s">
        <v>13</v>
      </c>
      <c r="I114" s="684"/>
      <c r="J114" s="123" t="s">
        <v>186</v>
      </c>
      <c r="K114" s="123" t="s">
        <v>187</v>
      </c>
      <c r="L114" s="123" t="s">
        <v>188</v>
      </c>
      <c r="M114" s="123" t="s">
        <v>525</v>
      </c>
      <c r="N114" s="123" t="s">
        <v>189</v>
      </c>
      <c r="O114" s="123" t="s">
        <v>190</v>
      </c>
      <c r="P114" s="123" t="s">
        <v>191</v>
      </c>
      <c r="Q114" s="123" t="s">
        <v>192</v>
      </c>
      <c r="R114" s="123" t="s">
        <v>193</v>
      </c>
      <c r="S114" s="123" t="s">
        <v>194</v>
      </c>
      <c r="T114" s="123" t="s">
        <v>195</v>
      </c>
      <c r="U114" s="123" t="s">
        <v>196</v>
      </c>
      <c r="V114" s="123" t="s">
        <v>197</v>
      </c>
      <c r="W114" s="123" t="s">
        <v>198</v>
      </c>
      <c r="X114" s="123" t="s">
        <v>199</v>
      </c>
      <c r="Y114" s="123" t="s">
        <v>200</v>
      </c>
      <c r="Z114" s="123" t="s">
        <v>201</v>
      </c>
      <c r="AA114" s="123" t="s">
        <v>202</v>
      </c>
      <c r="AB114" s="123" t="s">
        <v>203</v>
      </c>
      <c r="AC114" s="123" t="s">
        <v>204</v>
      </c>
      <c r="AD114" s="123" t="s">
        <v>228</v>
      </c>
      <c r="AE114" s="123" t="s">
        <v>205</v>
      </c>
      <c r="AF114" s="123" t="s">
        <v>52</v>
      </c>
    </row>
    <row r="115" spans="1:34" s="254" customFormat="1" ht="15.75" customHeight="1">
      <c r="A115" s="57"/>
      <c r="B115" s="248">
        <v>14</v>
      </c>
      <c r="C115" s="477" t="s">
        <v>622</v>
      </c>
      <c r="D115" s="525"/>
      <c r="E115" s="417">
        <v>6</v>
      </c>
      <c r="F115" s="417">
        <v>106</v>
      </c>
      <c r="G115" s="417">
        <v>68</v>
      </c>
      <c r="H115" s="417">
        <v>38</v>
      </c>
      <c r="I115" s="417">
        <v>127121</v>
      </c>
      <c r="J115" s="12">
        <v>2</v>
      </c>
      <c r="K115" s="12">
        <v>1</v>
      </c>
      <c r="L115" s="12">
        <v>0</v>
      </c>
      <c r="M115" s="12">
        <v>0</v>
      </c>
      <c r="N115" s="12">
        <v>1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1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1</v>
      </c>
      <c r="AF115" s="12">
        <v>0</v>
      </c>
      <c r="AG115" s="57"/>
      <c r="AH115" s="57">
        <f>IF(SUM(E116:E117)=E115,"","NG!!")</f>
      </c>
    </row>
    <row r="116" spans="3:32" ht="15.75" customHeight="1">
      <c r="C116" s="461" t="s">
        <v>356</v>
      </c>
      <c r="D116" s="457" t="s">
        <v>500</v>
      </c>
      <c r="E116" s="416">
        <v>4</v>
      </c>
      <c r="F116" s="417">
        <v>76</v>
      </c>
      <c r="G116" s="417">
        <v>50</v>
      </c>
      <c r="H116" s="417">
        <v>26</v>
      </c>
      <c r="I116" s="417">
        <v>64754</v>
      </c>
      <c r="J116" s="12">
        <v>2</v>
      </c>
      <c r="K116" s="12">
        <v>0</v>
      </c>
      <c r="L116" s="12">
        <v>0</v>
      </c>
      <c r="M116" s="12">
        <v>0</v>
      </c>
      <c r="N116" s="12">
        <v>1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1</v>
      </c>
      <c r="AF116" s="12">
        <v>0</v>
      </c>
    </row>
    <row r="117" spans="3:32" ht="15.75" customHeight="1">
      <c r="C117" s="461" t="s">
        <v>357</v>
      </c>
      <c r="D117" s="457" t="s">
        <v>501</v>
      </c>
      <c r="E117" s="416">
        <v>2</v>
      </c>
      <c r="F117" s="417">
        <v>30</v>
      </c>
      <c r="G117" s="417">
        <v>18</v>
      </c>
      <c r="H117" s="417">
        <v>12</v>
      </c>
      <c r="I117" s="417">
        <v>62367</v>
      </c>
      <c r="J117" s="12">
        <v>0</v>
      </c>
      <c r="K117" s="12">
        <v>1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1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</row>
    <row r="118" spans="4:32" ht="15.75" customHeight="1">
      <c r="D118" s="457"/>
      <c r="E118" s="416"/>
      <c r="F118" s="417"/>
      <c r="G118" s="417"/>
      <c r="H118" s="417"/>
      <c r="I118" s="417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</row>
    <row r="119" spans="2:34" s="254" customFormat="1" ht="15.75" customHeight="1">
      <c r="B119" s="248">
        <v>15</v>
      </c>
      <c r="C119" s="477" t="s">
        <v>623</v>
      </c>
      <c r="D119" s="525"/>
      <c r="E119" s="417">
        <v>53</v>
      </c>
      <c r="F119" s="417">
        <v>2969</v>
      </c>
      <c r="G119" s="417">
        <v>1765</v>
      </c>
      <c r="H119" s="417">
        <v>1204</v>
      </c>
      <c r="I119" s="417">
        <v>4498231</v>
      </c>
      <c r="J119" s="12">
        <v>13</v>
      </c>
      <c r="K119" s="12">
        <v>0</v>
      </c>
      <c r="L119" s="12">
        <v>2</v>
      </c>
      <c r="M119" s="12">
        <v>0</v>
      </c>
      <c r="N119" s="12">
        <v>1</v>
      </c>
      <c r="O119" s="12">
        <v>1</v>
      </c>
      <c r="P119" s="12">
        <v>3</v>
      </c>
      <c r="Q119" s="12">
        <v>2</v>
      </c>
      <c r="R119" s="12">
        <v>1</v>
      </c>
      <c r="S119" s="12">
        <v>5</v>
      </c>
      <c r="T119" s="12">
        <v>0</v>
      </c>
      <c r="U119" s="12">
        <v>4</v>
      </c>
      <c r="V119" s="12">
        <v>0</v>
      </c>
      <c r="W119" s="12">
        <v>1</v>
      </c>
      <c r="X119" s="12">
        <v>2</v>
      </c>
      <c r="Y119" s="12">
        <v>0</v>
      </c>
      <c r="Z119" s="12">
        <v>5</v>
      </c>
      <c r="AA119" s="12">
        <v>1</v>
      </c>
      <c r="AB119" s="12">
        <v>1</v>
      </c>
      <c r="AC119" s="12">
        <v>3</v>
      </c>
      <c r="AD119" s="12">
        <v>0</v>
      </c>
      <c r="AE119" s="12">
        <v>7</v>
      </c>
      <c r="AF119" s="12">
        <v>1</v>
      </c>
      <c r="AG119" s="57"/>
      <c r="AH119" s="57">
        <f>IF(SUM(E120:E125)=E119,"","NG!!")</f>
      </c>
    </row>
    <row r="120" spans="1:32" s="121" customFormat="1" ht="15.75" customHeight="1">
      <c r="A120" s="6"/>
      <c r="B120" s="6"/>
      <c r="C120" s="461" t="s">
        <v>358</v>
      </c>
      <c r="D120" s="457" t="s">
        <v>502</v>
      </c>
      <c r="E120" s="416">
        <v>17</v>
      </c>
      <c r="F120" s="417">
        <v>579</v>
      </c>
      <c r="G120" s="417">
        <v>349</v>
      </c>
      <c r="H120" s="417">
        <v>230</v>
      </c>
      <c r="I120" s="417">
        <v>820923</v>
      </c>
      <c r="J120" s="12">
        <v>4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1</v>
      </c>
      <c r="R120" s="12">
        <v>0</v>
      </c>
      <c r="S120" s="12">
        <v>1</v>
      </c>
      <c r="T120" s="12">
        <v>0</v>
      </c>
      <c r="U120" s="12">
        <v>2</v>
      </c>
      <c r="V120" s="12">
        <v>0</v>
      </c>
      <c r="W120" s="12">
        <v>0</v>
      </c>
      <c r="X120" s="12">
        <v>0</v>
      </c>
      <c r="Y120" s="12">
        <v>0</v>
      </c>
      <c r="Z120" s="12">
        <v>2</v>
      </c>
      <c r="AA120" s="12">
        <v>1</v>
      </c>
      <c r="AB120" s="12">
        <v>0</v>
      </c>
      <c r="AC120" s="12">
        <v>3</v>
      </c>
      <c r="AD120" s="12">
        <v>0</v>
      </c>
      <c r="AE120" s="12">
        <v>2</v>
      </c>
      <c r="AF120" s="12">
        <v>1</v>
      </c>
    </row>
    <row r="121" spans="3:32" ht="15.75" customHeight="1">
      <c r="C121" s="461" t="s">
        <v>359</v>
      </c>
      <c r="D121" s="457" t="s">
        <v>503</v>
      </c>
      <c r="E121" s="416">
        <v>9</v>
      </c>
      <c r="F121" s="417">
        <v>1143</v>
      </c>
      <c r="G121" s="417">
        <v>827</v>
      </c>
      <c r="H121" s="417">
        <v>316</v>
      </c>
      <c r="I121" s="417">
        <v>1934499</v>
      </c>
      <c r="J121" s="12">
        <v>1</v>
      </c>
      <c r="K121" s="12">
        <v>0</v>
      </c>
      <c r="L121" s="12">
        <v>0</v>
      </c>
      <c r="M121" s="12">
        <v>0</v>
      </c>
      <c r="N121" s="12">
        <v>0</v>
      </c>
      <c r="O121" s="12">
        <v>1</v>
      </c>
      <c r="P121" s="12">
        <v>1</v>
      </c>
      <c r="Q121" s="12">
        <v>0</v>
      </c>
      <c r="R121" s="12">
        <v>1</v>
      </c>
      <c r="S121" s="12">
        <v>2</v>
      </c>
      <c r="T121" s="12">
        <v>0</v>
      </c>
      <c r="U121" s="12">
        <v>1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2</v>
      </c>
      <c r="AF121" s="12">
        <v>0</v>
      </c>
    </row>
    <row r="122" spans="3:32" ht="15.75" customHeight="1">
      <c r="C122" s="461" t="s">
        <v>360</v>
      </c>
      <c r="D122" s="457" t="s">
        <v>504</v>
      </c>
      <c r="E122" s="416">
        <v>3</v>
      </c>
      <c r="F122" s="417">
        <v>22</v>
      </c>
      <c r="G122" s="417">
        <v>11</v>
      </c>
      <c r="H122" s="417">
        <v>11</v>
      </c>
      <c r="I122" s="417">
        <v>12178</v>
      </c>
      <c r="J122" s="12">
        <v>1</v>
      </c>
      <c r="K122" s="12">
        <v>0</v>
      </c>
      <c r="L122" s="12">
        <v>1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1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</row>
    <row r="123" spans="1:32" ht="15.75" customHeight="1">
      <c r="A123" s="121"/>
      <c r="C123" s="461" t="s">
        <v>361</v>
      </c>
      <c r="D123" s="457" t="s">
        <v>505</v>
      </c>
      <c r="E123" s="416">
        <v>21</v>
      </c>
      <c r="F123" s="417">
        <v>1200</v>
      </c>
      <c r="G123" s="417">
        <v>561</v>
      </c>
      <c r="H123" s="417">
        <v>639</v>
      </c>
      <c r="I123" s="417">
        <v>1714267</v>
      </c>
      <c r="J123" s="12">
        <v>6</v>
      </c>
      <c r="K123" s="12">
        <v>0</v>
      </c>
      <c r="L123" s="12">
        <v>0</v>
      </c>
      <c r="M123" s="12">
        <v>0</v>
      </c>
      <c r="N123" s="12">
        <v>1</v>
      </c>
      <c r="O123" s="12">
        <v>0</v>
      </c>
      <c r="P123" s="12">
        <v>2</v>
      </c>
      <c r="Q123" s="12">
        <v>1</v>
      </c>
      <c r="R123" s="12">
        <v>0</v>
      </c>
      <c r="S123" s="12">
        <v>2</v>
      </c>
      <c r="T123" s="12">
        <v>0</v>
      </c>
      <c r="U123" s="12">
        <v>1</v>
      </c>
      <c r="V123" s="12">
        <v>0</v>
      </c>
      <c r="W123" s="12">
        <v>1</v>
      </c>
      <c r="X123" s="12">
        <v>1</v>
      </c>
      <c r="Y123" s="12">
        <v>0</v>
      </c>
      <c r="Z123" s="12">
        <v>2</v>
      </c>
      <c r="AA123" s="12">
        <v>0</v>
      </c>
      <c r="AB123" s="12">
        <v>1</v>
      </c>
      <c r="AC123" s="12">
        <v>0</v>
      </c>
      <c r="AD123" s="12">
        <v>0</v>
      </c>
      <c r="AE123" s="12">
        <v>3</v>
      </c>
      <c r="AF123" s="12">
        <v>0</v>
      </c>
    </row>
    <row r="124" spans="3:32" ht="15.75" customHeight="1">
      <c r="C124" s="461" t="s">
        <v>362</v>
      </c>
      <c r="D124" s="457" t="s">
        <v>506</v>
      </c>
      <c r="E124" s="416">
        <v>2</v>
      </c>
      <c r="F124" s="417">
        <v>10</v>
      </c>
      <c r="G124" s="417">
        <v>5</v>
      </c>
      <c r="H124" s="417">
        <v>5</v>
      </c>
      <c r="I124" s="417">
        <v>5161</v>
      </c>
      <c r="J124" s="12">
        <v>0</v>
      </c>
      <c r="K124" s="12">
        <v>0</v>
      </c>
      <c r="L124" s="12">
        <v>1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1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</row>
    <row r="125" spans="3:32" ht="15.75" customHeight="1">
      <c r="C125" s="461" t="s">
        <v>363</v>
      </c>
      <c r="D125" s="457" t="s">
        <v>507</v>
      </c>
      <c r="E125" s="416">
        <v>1</v>
      </c>
      <c r="F125" s="417">
        <v>15</v>
      </c>
      <c r="G125" s="417">
        <v>12</v>
      </c>
      <c r="H125" s="417">
        <v>3</v>
      </c>
      <c r="I125" s="417">
        <v>11203</v>
      </c>
      <c r="J125" s="12">
        <v>1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</row>
    <row r="126" spans="4:33" ht="15.75" customHeight="1">
      <c r="D126" s="457"/>
      <c r="E126" s="416"/>
      <c r="F126" s="417"/>
      <c r="G126" s="417"/>
      <c r="H126" s="417"/>
      <c r="I126" s="417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1"/>
    </row>
    <row r="127" spans="1:34" s="57" customFormat="1" ht="15.75" customHeight="1">
      <c r="A127" s="254"/>
      <c r="B127" s="248">
        <v>16</v>
      </c>
      <c r="C127" s="477" t="s">
        <v>624</v>
      </c>
      <c r="D127" s="525"/>
      <c r="E127" s="417">
        <v>32</v>
      </c>
      <c r="F127" s="417">
        <v>1416</v>
      </c>
      <c r="G127" s="417">
        <v>807</v>
      </c>
      <c r="H127" s="417">
        <v>609</v>
      </c>
      <c r="I127" s="417">
        <v>1862864</v>
      </c>
      <c r="J127" s="12">
        <v>11</v>
      </c>
      <c r="K127" s="12">
        <v>1</v>
      </c>
      <c r="L127" s="12">
        <v>2</v>
      </c>
      <c r="M127" s="12">
        <v>2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3</v>
      </c>
      <c r="V127" s="12">
        <v>0</v>
      </c>
      <c r="W127" s="12">
        <v>1</v>
      </c>
      <c r="X127" s="12">
        <v>3</v>
      </c>
      <c r="Y127" s="12">
        <v>0</v>
      </c>
      <c r="Z127" s="12">
        <v>2</v>
      </c>
      <c r="AA127" s="12">
        <v>1</v>
      </c>
      <c r="AB127" s="12">
        <v>2</v>
      </c>
      <c r="AC127" s="12">
        <v>0</v>
      </c>
      <c r="AD127" s="12">
        <v>0</v>
      </c>
      <c r="AE127" s="12">
        <v>3</v>
      </c>
      <c r="AF127" s="12">
        <v>1</v>
      </c>
      <c r="AH127" s="57">
        <f>IF(SUM(E128:E129)=E127,"","NG!!")</f>
      </c>
    </row>
    <row r="128" spans="3:32" ht="15.75" customHeight="1">
      <c r="C128" s="461" t="s">
        <v>364</v>
      </c>
      <c r="D128" s="457" t="s">
        <v>508</v>
      </c>
      <c r="E128" s="416">
        <v>21</v>
      </c>
      <c r="F128" s="417">
        <v>1217</v>
      </c>
      <c r="G128" s="417">
        <v>734</v>
      </c>
      <c r="H128" s="417">
        <v>483</v>
      </c>
      <c r="I128" s="417">
        <v>1541571</v>
      </c>
      <c r="J128" s="12">
        <v>4</v>
      </c>
      <c r="K128" s="12">
        <v>1</v>
      </c>
      <c r="L128" s="12">
        <v>2</v>
      </c>
      <c r="M128" s="12">
        <v>2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2</v>
      </c>
      <c r="V128" s="12">
        <v>0</v>
      </c>
      <c r="W128" s="12">
        <v>1</v>
      </c>
      <c r="X128" s="12">
        <v>1</v>
      </c>
      <c r="Y128" s="12">
        <v>0</v>
      </c>
      <c r="Z128" s="12">
        <v>2</v>
      </c>
      <c r="AA128" s="12">
        <v>1</v>
      </c>
      <c r="AB128" s="12">
        <v>1</v>
      </c>
      <c r="AC128" s="12">
        <v>0</v>
      </c>
      <c r="AD128" s="12">
        <v>0</v>
      </c>
      <c r="AE128" s="12">
        <v>3</v>
      </c>
      <c r="AF128" s="12">
        <v>1</v>
      </c>
    </row>
    <row r="129" spans="1:32" ht="15.75" customHeight="1">
      <c r="A129" s="121"/>
      <c r="C129" s="461" t="s">
        <v>365</v>
      </c>
      <c r="D129" s="457" t="s">
        <v>509</v>
      </c>
      <c r="E129" s="416">
        <v>11</v>
      </c>
      <c r="F129" s="417">
        <v>199</v>
      </c>
      <c r="G129" s="417">
        <v>73</v>
      </c>
      <c r="H129" s="417">
        <v>126</v>
      </c>
      <c r="I129" s="417">
        <v>321293</v>
      </c>
      <c r="J129" s="12">
        <v>7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1</v>
      </c>
      <c r="V129" s="12">
        <v>0</v>
      </c>
      <c r="W129" s="12">
        <v>0</v>
      </c>
      <c r="X129" s="12">
        <v>2</v>
      </c>
      <c r="Y129" s="12">
        <v>0</v>
      </c>
      <c r="Z129" s="12">
        <v>0</v>
      </c>
      <c r="AA129" s="12">
        <v>0</v>
      </c>
      <c r="AB129" s="12">
        <v>1</v>
      </c>
      <c r="AC129" s="12">
        <v>0</v>
      </c>
      <c r="AD129" s="12">
        <v>0</v>
      </c>
      <c r="AE129" s="12">
        <v>0</v>
      </c>
      <c r="AF129" s="12">
        <v>0</v>
      </c>
    </row>
    <row r="130" spans="4:32" ht="15.75" customHeight="1">
      <c r="D130" s="457"/>
      <c r="E130" s="416"/>
      <c r="F130" s="417"/>
      <c r="G130" s="417"/>
      <c r="H130" s="417"/>
      <c r="I130" s="417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</row>
    <row r="131" spans="1:34" s="57" customFormat="1" ht="15.75" customHeight="1">
      <c r="A131" s="254"/>
      <c r="B131" s="248">
        <v>17</v>
      </c>
      <c r="C131" s="477" t="s">
        <v>625</v>
      </c>
      <c r="D131" s="525"/>
      <c r="E131" s="417">
        <v>16</v>
      </c>
      <c r="F131" s="417">
        <v>656</v>
      </c>
      <c r="G131" s="417">
        <v>374</v>
      </c>
      <c r="H131" s="417">
        <v>282</v>
      </c>
      <c r="I131" s="417">
        <v>826307</v>
      </c>
      <c r="J131" s="12">
        <v>2</v>
      </c>
      <c r="K131" s="12">
        <v>3</v>
      </c>
      <c r="L131" s="12">
        <v>1</v>
      </c>
      <c r="M131" s="12">
        <v>2</v>
      </c>
      <c r="N131" s="12">
        <v>1</v>
      </c>
      <c r="O131" s="12">
        <v>0</v>
      </c>
      <c r="P131" s="12">
        <v>0</v>
      </c>
      <c r="Q131" s="12">
        <v>0</v>
      </c>
      <c r="R131" s="12">
        <v>1</v>
      </c>
      <c r="S131" s="12">
        <v>0</v>
      </c>
      <c r="T131" s="12">
        <v>0</v>
      </c>
      <c r="U131" s="12">
        <v>2</v>
      </c>
      <c r="V131" s="12">
        <v>0</v>
      </c>
      <c r="W131" s="12">
        <v>0</v>
      </c>
      <c r="X131" s="12">
        <v>1</v>
      </c>
      <c r="Y131" s="12">
        <v>0</v>
      </c>
      <c r="Z131" s="12">
        <v>0</v>
      </c>
      <c r="AA131" s="12">
        <v>0</v>
      </c>
      <c r="AB131" s="12">
        <v>2</v>
      </c>
      <c r="AC131" s="12">
        <v>0</v>
      </c>
      <c r="AD131" s="12">
        <v>0</v>
      </c>
      <c r="AE131" s="12">
        <v>0</v>
      </c>
      <c r="AF131" s="12">
        <v>1</v>
      </c>
      <c r="AH131" s="57">
        <f>IF(SUM(E132:E138)=E131,"","NG!!")</f>
      </c>
    </row>
    <row r="132" spans="3:32" ht="15.75" customHeight="1">
      <c r="C132" s="461" t="s">
        <v>366</v>
      </c>
      <c r="D132" s="457" t="s">
        <v>510</v>
      </c>
      <c r="E132" s="416">
        <v>1</v>
      </c>
      <c r="F132" s="417">
        <v>9</v>
      </c>
      <c r="G132" s="417">
        <v>7</v>
      </c>
      <c r="H132" s="417">
        <v>2</v>
      </c>
      <c r="I132" s="417">
        <v>60779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1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</row>
    <row r="133" spans="3:33" ht="15.75" customHeight="1">
      <c r="C133" s="461" t="s">
        <v>367</v>
      </c>
      <c r="D133" s="457" t="s">
        <v>511</v>
      </c>
      <c r="E133" s="416">
        <v>1</v>
      </c>
      <c r="F133" s="417">
        <v>131</v>
      </c>
      <c r="G133" s="417">
        <v>109</v>
      </c>
      <c r="H133" s="417">
        <v>22</v>
      </c>
      <c r="I133" s="417">
        <v>142659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1</v>
      </c>
      <c r="AC133" s="12">
        <v>0</v>
      </c>
      <c r="AD133" s="12">
        <v>0</v>
      </c>
      <c r="AE133" s="12">
        <v>0</v>
      </c>
      <c r="AF133" s="12">
        <v>0</v>
      </c>
      <c r="AG133" s="121"/>
    </row>
    <row r="134" spans="3:32" ht="15.75" customHeight="1">
      <c r="C134" s="461" t="s">
        <v>368</v>
      </c>
      <c r="D134" s="457" t="s">
        <v>512</v>
      </c>
      <c r="E134" s="416">
        <v>5</v>
      </c>
      <c r="F134" s="417">
        <v>84</v>
      </c>
      <c r="G134" s="417">
        <v>18</v>
      </c>
      <c r="H134" s="417">
        <v>66</v>
      </c>
      <c r="I134" s="417">
        <v>43201</v>
      </c>
      <c r="J134" s="12">
        <v>0</v>
      </c>
      <c r="K134" s="12">
        <v>2</v>
      </c>
      <c r="L134" s="12">
        <v>1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1</v>
      </c>
      <c r="V134" s="12">
        <v>0</v>
      </c>
      <c r="W134" s="12">
        <v>0</v>
      </c>
      <c r="X134" s="12">
        <v>1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</row>
    <row r="135" spans="3:32" ht="15.75" customHeight="1">
      <c r="C135" s="461" t="s">
        <v>369</v>
      </c>
      <c r="D135" s="457" t="s">
        <v>513</v>
      </c>
      <c r="E135" s="416">
        <v>1</v>
      </c>
      <c r="F135" s="417">
        <v>98</v>
      </c>
      <c r="G135" s="417">
        <v>74</v>
      </c>
      <c r="H135" s="417">
        <v>24</v>
      </c>
      <c r="I135" s="417">
        <v>111664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1</v>
      </c>
      <c r="AC135" s="12">
        <v>0</v>
      </c>
      <c r="AD135" s="12">
        <v>0</v>
      </c>
      <c r="AE135" s="12">
        <v>0</v>
      </c>
      <c r="AF135" s="12">
        <v>0</v>
      </c>
    </row>
    <row r="136" spans="1:32" ht="15.75" customHeight="1">
      <c r="A136" s="121"/>
      <c r="C136" s="461" t="s">
        <v>370</v>
      </c>
      <c r="D136" s="457" t="s">
        <v>514</v>
      </c>
      <c r="E136" s="416">
        <v>2</v>
      </c>
      <c r="F136" s="417">
        <v>92</v>
      </c>
      <c r="G136" s="417">
        <v>75</v>
      </c>
      <c r="H136" s="417">
        <v>17</v>
      </c>
      <c r="I136" s="417">
        <v>154057</v>
      </c>
      <c r="J136" s="12">
        <v>0</v>
      </c>
      <c r="K136" s="12">
        <v>0</v>
      </c>
      <c r="L136" s="12">
        <v>0</v>
      </c>
      <c r="M136" s="12">
        <v>2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</row>
    <row r="137" spans="3:33" ht="15.75" customHeight="1">
      <c r="C137" s="461" t="s">
        <v>371</v>
      </c>
      <c r="D137" s="457" t="s">
        <v>515</v>
      </c>
      <c r="E137" s="416">
        <v>2</v>
      </c>
      <c r="F137" s="417">
        <v>21</v>
      </c>
      <c r="G137" s="417">
        <v>14</v>
      </c>
      <c r="H137" s="417">
        <v>7</v>
      </c>
      <c r="I137" s="417">
        <v>20585</v>
      </c>
      <c r="J137" s="12">
        <v>1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1</v>
      </c>
      <c r="AG137" s="121"/>
    </row>
    <row r="138" spans="3:32" ht="15.75" customHeight="1">
      <c r="C138" s="461" t="s">
        <v>372</v>
      </c>
      <c r="D138" s="457" t="s">
        <v>516</v>
      </c>
      <c r="E138" s="416">
        <v>4</v>
      </c>
      <c r="F138" s="417">
        <v>221</v>
      </c>
      <c r="G138" s="417">
        <v>77</v>
      </c>
      <c r="H138" s="417">
        <v>144</v>
      </c>
      <c r="I138" s="417">
        <v>293362</v>
      </c>
      <c r="J138" s="12">
        <v>1</v>
      </c>
      <c r="K138" s="12">
        <v>1</v>
      </c>
      <c r="L138" s="12">
        <v>0</v>
      </c>
      <c r="M138" s="12">
        <v>0</v>
      </c>
      <c r="N138" s="12">
        <v>1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1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</row>
    <row r="139" spans="1:33" s="121" customFormat="1" ht="15.75" customHeight="1">
      <c r="A139" s="6"/>
      <c r="B139" s="6"/>
      <c r="C139" s="461"/>
      <c r="D139" s="457"/>
      <c r="E139" s="416"/>
      <c r="F139" s="417"/>
      <c r="G139" s="417"/>
      <c r="H139" s="417"/>
      <c r="I139" s="417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6"/>
    </row>
    <row r="140" spans="1:34" s="254" customFormat="1" ht="15.75" customHeight="1">
      <c r="A140" s="57"/>
      <c r="B140" s="248">
        <v>18</v>
      </c>
      <c r="C140" s="477" t="s">
        <v>648</v>
      </c>
      <c r="D140" s="525"/>
      <c r="E140" s="417">
        <v>30</v>
      </c>
      <c r="F140" s="417">
        <v>2996</v>
      </c>
      <c r="G140" s="417">
        <v>2341</v>
      </c>
      <c r="H140" s="417">
        <v>655</v>
      </c>
      <c r="I140" s="417">
        <v>7844524</v>
      </c>
      <c r="J140" s="12">
        <v>6</v>
      </c>
      <c r="K140" s="12">
        <v>0</v>
      </c>
      <c r="L140" s="12">
        <v>0</v>
      </c>
      <c r="M140" s="12">
        <v>0</v>
      </c>
      <c r="N140" s="12">
        <v>1</v>
      </c>
      <c r="O140" s="12">
        <v>0</v>
      </c>
      <c r="P140" s="12">
        <v>3</v>
      </c>
      <c r="Q140" s="12">
        <v>3</v>
      </c>
      <c r="R140" s="12">
        <v>0</v>
      </c>
      <c r="S140" s="12">
        <v>0</v>
      </c>
      <c r="T140" s="12">
        <v>0</v>
      </c>
      <c r="U140" s="12">
        <v>2</v>
      </c>
      <c r="V140" s="12">
        <v>0</v>
      </c>
      <c r="W140" s="12">
        <v>0</v>
      </c>
      <c r="X140" s="12">
        <v>3</v>
      </c>
      <c r="Y140" s="12">
        <v>0</v>
      </c>
      <c r="Z140" s="12">
        <v>4</v>
      </c>
      <c r="AA140" s="12">
        <v>0</v>
      </c>
      <c r="AB140" s="12">
        <v>5</v>
      </c>
      <c r="AC140" s="12">
        <v>1</v>
      </c>
      <c r="AD140" s="12">
        <v>1</v>
      </c>
      <c r="AE140" s="12">
        <v>0</v>
      </c>
      <c r="AF140" s="12">
        <v>1</v>
      </c>
      <c r="AG140" s="57"/>
      <c r="AH140" s="57">
        <f>IF(SUM(E141:E148)=E140,"","NG!!")</f>
      </c>
    </row>
    <row r="141" spans="3:32" ht="15.75" customHeight="1">
      <c r="C141" s="461" t="s">
        <v>373</v>
      </c>
      <c r="D141" s="457" t="s">
        <v>517</v>
      </c>
      <c r="E141" s="416">
        <v>2</v>
      </c>
      <c r="F141" s="417">
        <v>27</v>
      </c>
      <c r="G141" s="417">
        <v>13</v>
      </c>
      <c r="H141" s="417">
        <v>14</v>
      </c>
      <c r="I141" s="417">
        <v>18874</v>
      </c>
      <c r="J141" s="12">
        <v>1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1</v>
      </c>
    </row>
    <row r="142" spans="3:32" ht="15.75" customHeight="1">
      <c r="C142" s="461" t="s">
        <v>534</v>
      </c>
      <c r="D142" s="457" t="s">
        <v>535</v>
      </c>
      <c r="E142" s="416">
        <v>12</v>
      </c>
      <c r="F142" s="417">
        <v>417</v>
      </c>
      <c r="G142" s="417">
        <v>305</v>
      </c>
      <c r="H142" s="417">
        <v>112</v>
      </c>
      <c r="I142" s="417">
        <v>654251</v>
      </c>
      <c r="J142" s="12">
        <v>3</v>
      </c>
      <c r="K142" s="12">
        <v>0</v>
      </c>
      <c r="L142" s="12">
        <v>0</v>
      </c>
      <c r="M142" s="12">
        <v>0</v>
      </c>
      <c r="N142" s="12">
        <v>1</v>
      </c>
      <c r="O142" s="12">
        <v>0</v>
      </c>
      <c r="P142" s="12">
        <v>0</v>
      </c>
      <c r="Q142" s="12">
        <v>1</v>
      </c>
      <c r="R142" s="12">
        <v>0</v>
      </c>
      <c r="S142" s="12">
        <v>0</v>
      </c>
      <c r="T142" s="12">
        <v>0</v>
      </c>
      <c r="U142" s="12">
        <v>2</v>
      </c>
      <c r="V142" s="12">
        <v>0</v>
      </c>
      <c r="W142" s="12">
        <v>0</v>
      </c>
      <c r="X142" s="12">
        <v>2</v>
      </c>
      <c r="Y142" s="12">
        <v>0</v>
      </c>
      <c r="Z142" s="12">
        <v>2</v>
      </c>
      <c r="AA142" s="12">
        <v>0</v>
      </c>
      <c r="AB142" s="12">
        <v>1</v>
      </c>
      <c r="AC142" s="12">
        <v>0</v>
      </c>
      <c r="AD142" s="12">
        <v>0</v>
      </c>
      <c r="AE142" s="12">
        <v>0</v>
      </c>
      <c r="AF142" s="12">
        <v>0</v>
      </c>
    </row>
    <row r="143" spans="1:33" s="121" customFormat="1" ht="15.75" customHeight="1">
      <c r="A143" s="6"/>
      <c r="B143" s="6"/>
      <c r="C143" s="461" t="s">
        <v>374</v>
      </c>
      <c r="D143" s="457" t="s">
        <v>518</v>
      </c>
      <c r="E143" s="416">
        <v>1</v>
      </c>
      <c r="F143" s="417">
        <v>22</v>
      </c>
      <c r="G143" s="417">
        <v>20</v>
      </c>
      <c r="H143" s="417">
        <v>2</v>
      </c>
      <c r="I143" s="417">
        <v>28810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1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6"/>
    </row>
    <row r="144" spans="3:32" ht="15.75" customHeight="1">
      <c r="C144" s="461" t="s">
        <v>375</v>
      </c>
      <c r="D144" s="457" t="s">
        <v>519</v>
      </c>
      <c r="E144" s="416">
        <v>11</v>
      </c>
      <c r="F144" s="417">
        <v>2284</v>
      </c>
      <c r="G144" s="417">
        <v>1786</v>
      </c>
      <c r="H144" s="417">
        <v>498</v>
      </c>
      <c r="I144" s="417">
        <v>6776850</v>
      </c>
      <c r="J144" s="12">
        <v>2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1</v>
      </c>
      <c r="Q144" s="12">
        <v>2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1</v>
      </c>
      <c r="Y144" s="12">
        <v>0</v>
      </c>
      <c r="Z144" s="12">
        <v>1</v>
      </c>
      <c r="AA144" s="12">
        <v>0</v>
      </c>
      <c r="AB144" s="12">
        <v>4</v>
      </c>
      <c r="AC144" s="12">
        <v>0</v>
      </c>
      <c r="AD144" s="12">
        <v>0</v>
      </c>
      <c r="AE144" s="12">
        <v>0</v>
      </c>
      <c r="AF144" s="12">
        <v>0</v>
      </c>
    </row>
    <row r="145" spans="3:33" ht="15.75" customHeight="1">
      <c r="C145" s="461" t="s">
        <v>376</v>
      </c>
      <c r="D145" s="463" t="s">
        <v>649</v>
      </c>
      <c r="E145" s="416">
        <v>1</v>
      </c>
      <c r="F145" s="417">
        <v>41</v>
      </c>
      <c r="G145" s="417">
        <v>36</v>
      </c>
      <c r="H145" s="417">
        <v>5</v>
      </c>
      <c r="I145" s="417">
        <v>21284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1</v>
      </c>
      <c r="AE145" s="12">
        <v>0</v>
      </c>
      <c r="AF145" s="12">
        <v>0</v>
      </c>
      <c r="AG145" s="121"/>
    </row>
    <row r="146" spans="3:32" ht="15.75" customHeight="1">
      <c r="C146" s="461" t="s">
        <v>377</v>
      </c>
      <c r="D146" s="463" t="s">
        <v>650</v>
      </c>
      <c r="E146" s="416">
        <v>1</v>
      </c>
      <c r="F146" s="417">
        <v>14</v>
      </c>
      <c r="G146" s="417">
        <v>9</v>
      </c>
      <c r="H146" s="417">
        <v>5</v>
      </c>
      <c r="I146" s="417">
        <v>5265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1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</row>
    <row r="147" spans="3:32" ht="15.75" customHeight="1">
      <c r="C147" s="461" t="s">
        <v>536</v>
      </c>
      <c r="D147" s="526" t="s">
        <v>537</v>
      </c>
      <c r="E147" s="416">
        <v>1</v>
      </c>
      <c r="F147" s="417">
        <v>5</v>
      </c>
      <c r="G147" s="417">
        <v>3</v>
      </c>
      <c r="H147" s="417">
        <v>2</v>
      </c>
      <c r="I147" s="417">
        <v>3113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1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</row>
    <row r="148" spans="3:32" ht="15.75" customHeight="1">
      <c r="C148" s="461" t="s">
        <v>378</v>
      </c>
      <c r="D148" s="457" t="s">
        <v>520</v>
      </c>
      <c r="E148" s="416">
        <v>1</v>
      </c>
      <c r="F148" s="417">
        <v>186</v>
      </c>
      <c r="G148" s="417">
        <v>169</v>
      </c>
      <c r="H148" s="417">
        <v>17</v>
      </c>
      <c r="I148" s="417">
        <v>336077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1</v>
      </c>
      <c r="AD148" s="12">
        <v>0</v>
      </c>
      <c r="AE148" s="12">
        <v>0</v>
      </c>
      <c r="AF148" s="12">
        <v>0</v>
      </c>
    </row>
    <row r="149" spans="1:32" ht="15.75" customHeight="1">
      <c r="A149" s="124"/>
      <c r="B149" s="124"/>
      <c r="C149" s="460"/>
      <c r="D149" s="458"/>
      <c r="E149" s="418"/>
      <c r="F149" s="419"/>
      <c r="G149" s="419"/>
      <c r="H149" s="419"/>
      <c r="I149" s="419"/>
      <c r="J149" s="420"/>
      <c r="K149" s="420"/>
      <c r="L149" s="420"/>
      <c r="M149" s="420"/>
      <c r="N149" s="420"/>
      <c r="O149" s="420"/>
      <c r="P149" s="420"/>
      <c r="Q149" s="420"/>
      <c r="R149" s="420"/>
      <c r="S149" s="420"/>
      <c r="T149" s="420"/>
      <c r="U149" s="420"/>
      <c r="V149" s="420"/>
      <c r="W149" s="420"/>
      <c r="X149" s="420"/>
      <c r="Y149" s="420"/>
      <c r="Z149" s="420"/>
      <c r="AA149" s="420"/>
      <c r="AB149" s="420"/>
      <c r="AC149" s="420"/>
      <c r="AD149" s="420"/>
      <c r="AE149" s="420"/>
      <c r="AF149" s="420"/>
    </row>
    <row r="150" spans="5:31" ht="15.75" customHeight="1"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</row>
  </sheetData>
  <sheetProtection/>
  <mergeCells count="9">
    <mergeCell ref="F112:H113"/>
    <mergeCell ref="I112:I114"/>
    <mergeCell ref="E2:E4"/>
    <mergeCell ref="F2:H3"/>
    <mergeCell ref="I2:I4"/>
    <mergeCell ref="E57:E59"/>
    <mergeCell ref="F57:H58"/>
    <mergeCell ref="I57:I59"/>
    <mergeCell ref="E112:E114"/>
  </mergeCells>
  <printOptions/>
  <pageMargins left="0.31496062992125984" right="0.31496062992125984" top="0.3937007874015748" bottom="0.35433070866141736" header="0.31496062992125984" footer="0.1968503937007874"/>
  <pageSetup firstPageNumber="33" useFirstPageNumber="1" fitToHeight="3" fitToWidth="2" horizontalDpi="600" verticalDpi="600" orientation="portrait" pageOrder="overThenDown" paperSize="9" scale="90" r:id="rId1"/>
  <rowBreaks count="2" manualBreakCount="2">
    <brk id="55" max="30" man="1"/>
    <brk id="109" max="30" man="1"/>
  </rowBreaks>
  <colBreaks count="1" manualBreakCount="1">
    <brk id="14" max="16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0"/>
  <sheetViews>
    <sheetView view="pageBreakPreview" zoomScale="70" zoomScaleNormal="70" zoomScaleSheetLayoutView="70" zoomScalePageLayoutView="0" workbookViewId="0" topLeftCell="A97">
      <selection activeCell="Q7" sqref="Q7"/>
    </sheetView>
  </sheetViews>
  <sheetFormatPr defaultColWidth="9.00390625" defaultRowHeight="13.5"/>
  <cols>
    <col min="1" max="1" width="1.875" style="6" customWidth="1"/>
    <col min="2" max="2" width="2.875" style="6" customWidth="1"/>
    <col min="3" max="3" width="5.00390625" style="461" customWidth="1"/>
    <col min="4" max="4" width="17.375" style="453" customWidth="1"/>
    <col min="5" max="5" width="7.50390625" style="6" customWidth="1"/>
    <col min="6" max="8" width="9.375" style="6" customWidth="1"/>
    <col min="9" max="9" width="12.50390625" style="6" customWidth="1"/>
    <col min="10" max="14" width="5.50390625" style="6" customWidth="1"/>
    <col min="15" max="16384" width="9.00390625" style="6" customWidth="1"/>
  </cols>
  <sheetData>
    <row r="1" spans="1:14" ht="16.5" customHeight="1">
      <c r="A1" s="257"/>
      <c r="B1" s="258"/>
      <c r="C1" s="460"/>
      <c r="D1" s="452"/>
      <c r="E1" s="258"/>
      <c r="F1" s="258"/>
      <c r="G1" s="258"/>
      <c r="H1" s="258"/>
      <c r="I1" s="258"/>
      <c r="J1" s="258"/>
      <c r="K1" s="258"/>
      <c r="L1" s="258"/>
      <c r="M1" s="258"/>
      <c r="N1" s="259" t="s">
        <v>521</v>
      </c>
    </row>
    <row r="2" spans="4:14" ht="16.5" customHeight="1">
      <c r="D2" s="454"/>
      <c r="E2" s="688" t="s">
        <v>28</v>
      </c>
      <c r="F2" s="676" t="s">
        <v>523</v>
      </c>
      <c r="G2" s="677"/>
      <c r="H2" s="678"/>
      <c r="I2" s="682" t="s">
        <v>119</v>
      </c>
      <c r="J2" s="255"/>
      <c r="K2" s="256"/>
      <c r="L2" s="256"/>
      <c r="M2" s="256"/>
      <c r="N2" s="256"/>
    </row>
    <row r="3" spans="4:14" ht="16.5" customHeight="1">
      <c r="D3" s="454"/>
      <c r="E3" s="689"/>
      <c r="F3" s="679"/>
      <c r="G3" s="680"/>
      <c r="H3" s="681"/>
      <c r="I3" s="683"/>
      <c r="J3" s="475" t="str">
        <f>TEXT(9,"00")</f>
        <v>09</v>
      </c>
      <c r="K3" s="476">
        <v>10</v>
      </c>
      <c r="L3" s="476">
        <v>11</v>
      </c>
      <c r="M3" s="476">
        <v>12</v>
      </c>
      <c r="N3" s="476">
        <v>13</v>
      </c>
    </row>
    <row r="4" spans="1:14" ht="94.5" customHeight="1">
      <c r="A4" s="124"/>
      <c r="B4" s="124"/>
      <c r="C4" s="460"/>
      <c r="D4" s="455"/>
      <c r="E4" s="690"/>
      <c r="F4" s="58" t="s">
        <v>68</v>
      </c>
      <c r="G4" s="58" t="s">
        <v>12</v>
      </c>
      <c r="H4" s="59" t="s">
        <v>13</v>
      </c>
      <c r="I4" s="684"/>
      <c r="J4" s="123" t="s">
        <v>186</v>
      </c>
      <c r="K4" s="123" t="s">
        <v>187</v>
      </c>
      <c r="L4" s="123" t="s">
        <v>188</v>
      </c>
      <c r="M4" s="123" t="s">
        <v>525</v>
      </c>
      <c r="N4" s="123" t="s">
        <v>189</v>
      </c>
    </row>
    <row r="5" spans="1:14" s="57" customFormat="1" ht="15.75" customHeight="1">
      <c r="A5" s="529" t="s">
        <v>233</v>
      </c>
      <c r="B5" s="529"/>
      <c r="C5" s="530"/>
      <c r="D5" s="531"/>
      <c r="E5" s="532">
        <v>327</v>
      </c>
      <c r="F5" s="532">
        <v>11243</v>
      </c>
      <c r="G5" s="532">
        <v>6967</v>
      </c>
      <c r="H5" s="532">
        <v>4276</v>
      </c>
      <c r="I5" s="532">
        <v>18725209</v>
      </c>
      <c r="J5" s="532">
        <v>108</v>
      </c>
      <c r="K5" s="532">
        <v>9</v>
      </c>
      <c r="L5" s="532">
        <v>17</v>
      </c>
      <c r="M5" s="532">
        <v>13</v>
      </c>
      <c r="N5" s="532">
        <v>14</v>
      </c>
    </row>
    <row r="6" spans="3:14" s="121" customFormat="1" ht="15.75" customHeight="1">
      <c r="C6" s="461"/>
      <c r="D6" s="456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4" s="57" customFormat="1" ht="15.75" customHeight="1">
      <c r="B7" s="533" t="str">
        <f>TEXT(1,"00")</f>
        <v>01</v>
      </c>
      <c r="C7" s="534" t="s">
        <v>609</v>
      </c>
      <c r="D7" s="524"/>
      <c r="E7" s="535">
        <v>12</v>
      </c>
      <c r="F7" s="535">
        <v>202</v>
      </c>
      <c r="G7" s="535">
        <v>110</v>
      </c>
      <c r="H7" s="535">
        <v>92</v>
      </c>
      <c r="I7" s="535">
        <v>408839</v>
      </c>
      <c r="J7" s="536">
        <v>8</v>
      </c>
      <c r="K7" s="536">
        <v>0</v>
      </c>
      <c r="L7" s="536">
        <v>2</v>
      </c>
      <c r="M7" s="536">
        <v>0</v>
      </c>
      <c r="N7" s="536">
        <v>0</v>
      </c>
    </row>
    <row r="8" spans="3:14" ht="15.75" customHeight="1">
      <c r="C8" s="461" t="s">
        <v>283</v>
      </c>
      <c r="D8" s="457" t="s">
        <v>427</v>
      </c>
      <c r="E8" s="417">
        <v>1</v>
      </c>
      <c r="F8" s="417">
        <v>7</v>
      </c>
      <c r="G8" s="417">
        <v>3</v>
      </c>
      <c r="H8" s="417">
        <v>4</v>
      </c>
      <c r="I8" s="417" t="s">
        <v>626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</row>
    <row r="9" spans="3:14" ht="15.75" customHeight="1">
      <c r="C9" s="461" t="s">
        <v>284</v>
      </c>
      <c r="D9" s="457" t="s">
        <v>428</v>
      </c>
      <c r="E9" s="417">
        <v>3</v>
      </c>
      <c r="F9" s="417">
        <v>36</v>
      </c>
      <c r="G9" s="417">
        <v>17</v>
      </c>
      <c r="H9" s="417">
        <v>19</v>
      </c>
      <c r="I9" s="417">
        <v>16774</v>
      </c>
      <c r="J9" s="12">
        <v>2</v>
      </c>
      <c r="K9" s="12">
        <v>0</v>
      </c>
      <c r="L9" s="12">
        <v>1</v>
      </c>
      <c r="M9" s="12">
        <v>0</v>
      </c>
      <c r="N9" s="12">
        <v>0</v>
      </c>
    </row>
    <row r="10" spans="3:14" ht="15.75" customHeight="1">
      <c r="C10" s="461" t="s">
        <v>285</v>
      </c>
      <c r="D10" s="457" t="s">
        <v>429</v>
      </c>
      <c r="E10" s="417">
        <v>1</v>
      </c>
      <c r="F10" s="417">
        <v>35</v>
      </c>
      <c r="G10" s="417">
        <v>19</v>
      </c>
      <c r="H10" s="417">
        <v>16</v>
      </c>
      <c r="I10" s="417" t="s">
        <v>626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3:14" ht="15.75" customHeight="1">
      <c r="C11" s="461" t="s">
        <v>286</v>
      </c>
      <c r="D11" s="457" t="s">
        <v>430</v>
      </c>
      <c r="E11" s="417">
        <v>1</v>
      </c>
      <c r="F11" s="417">
        <v>5</v>
      </c>
      <c r="G11" s="417">
        <v>3</v>
      </c>
      <c r="H11" s="417">
        <v>2</v>
      </c>
      <c r="I11" s="417" t="s">
        <v>626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3:14" ht="15.75" customHeight="1">
      <c r="C12" s="461" t="s">
        <v>526</v>
      </c>
      <c r="D12" s="457" t="s">
        <v>527</v>
      </c>
      <c r="E12" s="417">
        <v>1</v>
      </c>
      <c r="F12" s="417">
        <v>9</v>
      </c>
      <c r="G12" s="417">
        <v>2</v>
      </c>
      <c r="H12" s="417">
        <v>7</v>
      </c>
      <c r="I12" s="417" t="s">
        <v>627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</row>
    <row r="13" spans="3:14" ht="15.75" customHeight="1">
      <c r="C13" s="461" t="s">
        <v>287</v>
      </c>
      <c r="D13" s="457" t="s">
        <v>431</v>
      </c>
      <c r="E13" s="417">
        <v>1</v>
      </c>
      <c r="F13" s="417">
        <v>48</v>
      </c>
      <c r="G13" s="417">
        <v>40</v>
      </c>
      <c r="H13" s="417">
        <v>8</v>
      </c>
      <c r="I13" s="417" t="s">
        <v>627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</row>
    <row r="14" spans="3:14" ht="15.75" customHeight="1">
      <c r="C14" s="461" t="s">
        <v>288</v>
      </c>
      <c r="D14" s="457" t="s">
        <v>432</v>
      </c>
      <c r="E14" s="417">
        <v>1</v>
      </c>
      <c r="F14" s="417">
        <v>5</v>
      </c>
      <c r="G14" s="417">
        <v>3</v>
      </c>
      <c r="H14" s="417">
        <v>2</v>
      </c>
      <c r="I14" s="417" t="s">
        <v>627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</row>
    <row r="15" spans="3:14" ht="15.75" customHeight="1">
      <c r="C15" s="461" t="s">
        <v>289</v>
      </c>
      <c r="D15" s="457" t="s">
        <v>433</v>
      </c>
      <c r="E15" s="417">
        <v>1</v>
      </c>
      <c r="F15" s="417">
        <v>4</v>
      </c>
      <c r="G15" s="417">
        <v>2</v>
      </c>
      <c r="H15" s="417">
        <v>2</v>
      </c>
      <c r="I15" s="417" t="s">
        <v>626</v>
      </c>
      <c r="J15" s="12">
        <v>0</v>
      </c>
      <c r="K15" s="12">
        <v>0</v>
      </c>
      <c r="L15" s="12">
        <v>1</v>
      </c>
      <c r="M15" s="12">
        <v>0</v>
      </c>
      <c r="N15" s="12">
        <v>0</v>
      </c>
    </row>
    <row r="16" spans="3:14" ht="15.75" customHeight="1">
      <c r="C16" s="461" t="s">
        <v>290</v>
      </c>
      <c r="D16" s="457" t="s">
        <v>434</v>
      </c>
      <c r="E16" s="417">
        <v>1</v>
      </c>
      <c r="F16" s="417">
        <v>26</v>
      </c>
      <c r="G16" s="417">
        <v>11</v>
      </c>
      <c r="H16" s="417">
        <v>15</v>
      </c>
      <c r="I16" s="417" t="s">
        <v>626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</row>
    <row r="17" spans="3:14" ht="15.75" customHeight="1">
      <c r="C17" s="461" t="s">
        <v>291</v>
      </c>
      <c r="D17" s="457" t="s">
        <v>435</v>
      </c>
      <c r="E17" s="417">
        <v>1</v>
      </c>
      <c r="F17" s="417">
        <v>27</v>
      </c>
      <c r="G17" s="417">
        <v>10</v>
      </c>
      <c r="H17" s="417">
        <v>17</v>
      </c>
      <c r="I17" s="417" t="s">
        <v>626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</row>
    <row r="18" spans="4:14" ht="15.75" customHeight="1">
      <c r="D18" s="457"/>
      <c r="E18" s="417"/>
      <c r="F18" s="417"/>
      <c r="G18" s="417"/>
      <c r="H18" s="417"/>
      <c r="I18" s="417"/>
      <c r="J18" s="12"/>
      <c r="K18" s="12"/>
      <c r="L18" s="12"/>
      <c r="M18" s="12"/>
      <c r="N18" s="12"/>
    </row>
    <row r="19" spans="2:14" s="537" customFormat="1" ht="15.75" customHeight="1">
      <c r="B19" s="533" t="str">
        <f>TEXT(2,"00")</f>
        <v>02</v>
      </c>
      <c r="C19" s="534" t="s">
        <v>631</v>
      </c>
      <c r="D19" s="525"/>
      <c r="E19" s="535">
        <v>6</v>
      </c>
      <c r="F19" s="535">
        <v>56</v>
      </c>
      <c r="G19" s="535">
        <v>33</v>
      </c>
      <c r="H19" s="535">
        <v>23</v>
      </c>
      <c r="I19" s="535">
        <v>45208</v>
      </c>
      <c r="J19" s="536">
        <v>1</v>
      </c>
      <c r="K19" s="536">
        <v>1</v>
      </c>
      <c r="L19" s="536">
        <v>0</v>
      </c>
      <c r="M19" s="536">
        <v>0</v>
      </c>
      <c r="N19" s="536">
        <v>0</v>
      </c>
    </row>
    <row r="20" spans="1:14" s="254" customFormat="1" ht="15.75" customHeight="1">
      <c r="A20" s="121"/>
      <c r="B20" s="121"/>
      <c r="C20" s="461" t="s">
        <v>292</v>
      </c>
      <c r="D20" s="457" t="s">
        <v>436</v>
      </c>
      <c r="E20" s="417">
        <v>1</v>
      </c>
      <c r="F20" s="417">
        <v>4</v>
      </c>
      <c r="G20" s="417">
        <v>1</v>
      </c>
      <c r="H20" s="417">
        <v>3</v>
      </c>
      <c r="I20" s="417" t="s">
        <v>626</v>
      </c>
      <c r="J20" s="12">
        <v>1</v>
      </c>
      <c r="K20" s="12">
        <v>0</v>
      </c>
      <c r="L20" s="12">
        <v>0</v>
      </c>
      <c r="M20" s="12">
        <v>0</v>
      </c>
      <c r="N20" s="12">
        <v>0</v>
      </c>
    </row>
    <row r="21" spans="1:14" s="121" customFormat="1" ht="15.75" customHeight="1">
      <c r="A21" s="6"/>
      <c r="B21" s="6"/>
      <c r="C21" s="461" t="s">
        <v>293</v>
      </c>
      <c r="D21" s="457" t="s">
        <v>437</v>
      </c>
      <c r="E21" s="417">
        <v>1</v>
      </c>
      <c r="F21" s="417">
        <v>12</v>
      </c>
      <c r="G21" s="417">
        <v>6</v>
      </c>
      <c r="H21" s="417">
        <v>6</v>
      </c>
      <c r="I21" s="417" t="s">
        <v>626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3:14" ht="15.75" customHeight="1">
      <c r="C22" s="461" t="s">
        <v>294</v>
      </c>
      <c r="D22" s="457" t="s">
        <v>438</v>
      </c>
      <c r="E22" s="417">
        <v>1</v>
      </c>
      <c r="F22" s="417">
        <v>11</v>
      </c>
      <c r="G22" s="417">
        <v>7</v>
      </c>
      <c r="H22" s="417">
        <v>4</v>
      </c>
      <c r="I22" s="417" t="s">
        <v>626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3:14" ht="15.75" customHeight="1">
      <c r="C23" s="461" t="s">
        <v>295</v>
      </c>
      <c r="D23" s="457" t="s">
        <v>439</v>
      </c>
      <c r="E23" s="417">
        <v>1</v>
      </c>
      <c r="F23" s="417">
        <v>19</v>
      </c>
      <c r="G23" s="417">
        <v>11</v>
      </c>
      <c r="H23" s="417">
        <v>8</v>
      </c>
      <c r="I23" s="417" t="s">
        <v>626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3:14" ht="15.75" customHeight="1">
      <c r="C24" s="461" t="s">
        <v>296</v>
      </c>
      <c r="D24" s="457" t="s">
        <v>440</v>
      </c>
      <c r="E24" s="417">
        <v>1</v>
      </c>
      <c r="F24" s="417">
        <v>5</v>
      </c>
      <c r="G24" s="417">
        <v>3</v>
      </c>
      <c r="H24" s="417">
        <v>2</v>
      </c>
      <c r="I24" s="417" t="s">
        <v>626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3:14" ht="15.75" customHeight="1">
      <c r="C25" s="461" t="s">
        <v>297</v>
      </c>
      <c r="D25" s="457" t="s">
        <v>441</v>
      </c>
      <c r="E25" s="417">
        <v>1</v>
      </c>
      <c r="F25" s="417">
        <v>5</v>
      </c>
      <c r="G25" s="417">
        <v>5</v>
      </c>
      <c r="H25" s="417">
        <v>0</v>
      </c>
      <c r="I25" s="417" t="s">
        <v>626</v>
      </c>
      <c r="J25" s="12">
        <v>0</v>
      </c>
      <c r="K25" s="12">
        <v>1</v>
      </c>
      <c r="L25" s="12">
        <v>0</v>
      </c>
      <c r="M25" s="12">
        <v>0</v>
      </c>
      <c r="N25" s="12">
        <v>0</v>
      </c>
    </row>
    <row r="26" spans="4:14" ht="15.75" customHeight="1">
      <c r="D26" s="457"/>
      <c r="E26" s="417"/>
      <c r="F26" s="417"/>
      <c r="G26" s="417"/>
      <c r="H26" s="417"/>
      <c r="I26" s="417"/>
      <c r="J26" s="12"/>
      <c r="K26" s="12"/>
      <c r="L26" s="12"/>
      <c r="M26" s="12"/>
      <c r="N26" s="12"/>
    </row>
    <row r="27" spans="2:14" s="537" customFormat="1" ht="15.75" customHeight="1">
      <c r="B27" s="533" t="str">
        <f>TEXT(3,"00")</f>
        <v>03</v>
      </c>
      <c r="C27" s="534" t="s">
        <v>632</v>
      </c>
      <c r="D27" s="525"/>
      <c r="E27" s="535">
        <v>5</v>
      </c>
      <c r="F27" s="535">
        <v>59</v>
      </c>
      <c r="G27" s="535">
        <v>22</v>
      </c>
      <c r="H27" s="535">
        <v>37</v>
      </c>
      <c r="I27" s="535">
        <v>45548</v>
      </c>
      <c r="J27" s="536">
        <v>4</v>
      </c>
      <c r="K27" s="536">
        <v>0</v>
      </c>
      <c r="L27" s="536">
        <v>0</v>
      </c>
      <c r="M27" s="536">
        <v>0</v>
      </c>
      <c r="N27" s="536">
        <v>0</v>
      </c>
    </row>
    <row r="28" spans="1:14" s="254" customFormat="1" ht="15.75" customHeight="1">
      <c r="A28" s="121"/>
      <c r="B28" s="121"/>
      <c r="C28" s="461" t="s">
        <v>298</v>
      </c>
      <c r="D28" s="457" t="s">
        <v>442</v>
      </c>
      <c r="E28" s="417">
        <v>1</v>
      </c>
      <c r="F28" s="417">
        <v>8</v>
      </c>
      <c r="G28" s="417">
        <v>3</v>
      </c>
      <c r="H28" s="417">
        <v>5</v>
      </c>
      <c r="I28" s="417" t="s">
        <v>626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s="121" customFormat="1" ht="15.75" customHeight="1">
      <c r="A29" s="6"/>
      <c r="B29" s="6"/>
      <c r="C29" s="461" t="s">
        <v>299</v>
      </c>
      <c r="D29" s="457" t="s">
        <v>443</v>
      </c>
      <c r="E29" s="417">
        <v>2</v>
      </c>
      <c r="F29" s="417">
        <v>39</v>
      </c>
      <c r="G29" s="417">
        <v>10</v>
      </c>
      <c r="H29" s="417">
        <v>29</v>
      </c>
      <c r="I29" s="417" t="s">
        <v>626</v>
      </c>
      <c r="J29" s="12">
        <v>2</v>
      </c>
      <c r="K29" s="12">
        <v>0</v>
      </c>
      <c r="L29" s="12">
        <v>0</v>
      </c>
      <c r="M29" s="12">
        <v>0</v>
      </c>
      <c r="N29" s="12">
        <v>0</v>
      </c>
    </row>
    <row r="30" spans="3:14" ht="15.75" customHeight="1">
      <c r="C30" s="461" t="s">
        <v>300</v>
      </c>
      <c r="D30" s="457" t="s">
        <v>444</v>
      </c>
      <c r="E30" s="417">
        <v>1</v>
      </c>
      <c r="F30" s="417">
        <v>4</v>
      </c>
      <c r="G30" s="417">
        <v>3</v>
      </c>
      <c r="H30" s="417">
        <v>1</v>
      </c>
      <c r="I30" s="417" t="s">
        <v>626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</row>
    <row r="31" spans="3:14" ht="15.75" customHeight="1">
      <c r="C31" s="461" t="s">
        <v>301</v>
      </c>
      <c r="D31" s="457" t="s">
        <v>445</v>
      </c>
      <c r="E31" s="417">
        <v>1</v>
      </c>
      <c r="F31" s="417">
        <v>8</v>
      </c>
      <c r="G31" s="417">
        <v>6</v>
      </c>
      <c r="H31" s="417">
        <v>2</v>
      </c>
      <c r="I31" s="417" t="s">
        <v>626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</row>
    <row r="32" spans="4:14" ht="15.75" customHeight="1">
      <c r="D32" s="457"/>
      <c r="E32" s="417"/>
      <c r="F32" s="417"/>
      <c r="G32" s="417"/>
      <c r="H32" s="417"/>
      <c r="I32" s="417"/>
      <c r="J32" s="12"/>
      <c r="K32" s="12"/>
      <c r="L32" s="12"/>
      <c r="M32" s="12"/>
      <c r="N32" s="12"/>
    </row>
    <row r="33" spans="2:14" s="537" customFormat="1" ht="15.75" customHeight="1">
      <c r="B33" s="533" t="str">
        <f>TEXT(4,"00")</f>
        <v>04</v>
      </c>
      <c r="C33" s="534" t="s">
        <v>633</v>
      </c>
      <c r="D33" s="525"/>
      <c r="E33" s="535">
        <v>8</v>
      </c>
      <c r="F33" s="535">
        <v>158</v>
      </c>
      <c r="G33" s="535">
        <v>73</v>
      </c>
      <c r="H33" s="535">
        <v>85</v>
      </c>
      <c r="I33" s="535">
        <v>78426</v>
      </c>
      <c r="J33" s="536">
        <v>4</v>
      </c>
      <c r="K33" s="536">
        <v>0</v>
      </c>
      <c r="L33" s="536">
        <v>0</v>
      </c>
      <c r="M33" s="536">
        <v>0</v>
      </c>
      <c r="N33" s="536">
        <v>0</v>
      </c>
    </row>
    <row r="34" spans="1:14" s="254" customFormat="1" ht="15.75" customHeight="1">
      <c r="A34" s="6"/>
      <c r="B34" s="6"/>
      <c r="C34" s="461" t="s">
        <v>302</v>
      </c>
      <c r="D34" s="457" t="s">
        <v>446</v>
      </c>
      <c r="E34" s="417">
        <v>1</v>
      </c>
      <c r="F34" s="417">
        <v>4</v>
      </c>
      <c r="G34" s="417">
        <v>3</v>
      </c>
      <c r="H34" s="417">
        <v>1</v>
      </c>
      <c r="I34" s="417" t="s">
        <v>626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ht="15.75" customHeight="1">
      <c r="A35" s="121"/>
      <c r="B35" s="121"/>
      <c r="C35" s="461" t="s">
        <v>303</v>
      </c>
      <c r="D35" s="457" t="s">
        <v>447</v>
      </c>
      <c r="E35" s="417">
        <v>4</v>
      </c>
      <c r="F35" s="417">
        <v>136</v>
      </c>
      <c r="G35" s="417">
        <v>62</v>
      </c>
      <c r="H35" s="417">
        <v>74</v>
      </c>
      <c r="I35" s="417">
        <v>69211</v>
      </c>
      <c r="J35" s="12">
        <v>3</v>
      </c>
      <c r="K35" s="12">
        <v>0</v>
      </c>
      <c r="L35" s="12">
        <v>0</v>
      </c>
      <c r="M35" s="12">
        <v>0</v>
      </c>
      <c r="N35" s="12">
        <v>0</v>
      </c>
    </row>
    <row r="36" spans="1:14" s="121" customFormat="1" ht="15.75" customHeight="1">
      <c r="A36" s="6"/>
      <c r="B36" s="6"/>
      <c r="C36" s="461" t="s">
        <v>304</v>
      </c>
      <c r="D36" s="457" t="s">
        <v>448</v>
      </c>
      <c r="E36" s="417">
        <v>2</v>
      </c>
      <c r="F36" s="417">
        <v>11</v>
      </c>
      <c r="G36" s="417">
        <v>4</v>
      </c>
      <c r="H36" s="417">
        <v>7</v>
      </c>
      <c r="I36" s="417" t="s">
        <v>626</v>
      </c>
      <c r="J36" s="12">
        <v>1</v>
      </c>
      <c r="K36" s="12">
        <v>0</v>
      </c>
      <c r="L36" s="12">
        <v>0</v>
      </c>
      <c r="M36" s="12">
        <v>0</v>
      </c>
      <c r="N36" s="12">
        <v>0</v>
      </c>
    </row>
    <row r="37" spans="3:14" ht="15.75" customHeight="1">
      <c r="C37" s="461" t="s">
        <v>305</v>
      </c>
      <c r="D37" s="457" t="s">
        <v>449</v>
      </c>
      <c r="E37" s="417">
        <v>1</v>
      </c>
      <c r="F37" s="417">
        <v>7</v>
      </c>
      <c r="G37" s="417">
        <v>4</v>
      </c>
      <c r="H37" s="417">
        <v>3</v>
      </c>
      <c r="I37" s="417" t="s">
        <v>626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4:14" ht="15.75" customHeight="1">
      <c r="D38" s="457"/>
      <c r="E38" s="417"/>
      <c r="F38" s="417"/>
      <c r="G38" s="417"/>
      <c r="H38" s="417"/>
      <c r="I38" s="417"/>
      <c r="J38" s="12"/>
      <c r="K38" s="12"/>
      <c r="L38" s="12"/>
      <c r="M38" s="12"/>
      <c r="N38" s="12"/>
    </row>
    <row r="39" spans="2:14" s="537" customFormat="1" ht="15.75" customHeight="1">
      <c r="B39" s="533" t="str">
        <f>TEXT(5,"00")</f>
        <v>05</v>
      </c>
      <c r="C39" s="534" t="s">
        <v>634</v>
      </c>
      <c r="D39" s="525"/>
      <c r="E39" s="535">
        <v>14</v>
      </c>
      <c r="F39" s="535">
        <v>195</v>
      </c>
      <c r="G39" s="535">
        <v>122</v>
      </c>
      <c r="H39" s="535">
        <v>73</v>
      </c>
      <c r="I39" s="535">
        <v>220944</v>
      </c>
      <c r="J39" s="536">
        <v>7</v>
      </c>
      <c r="K39" s="536">
        <v>0</v>
      </c>
      <c r="L39" s="536">
        <v>1</v>
      </c>
      <c r="M39" s="536">
        <v>1</v>
      </c>
      <c r="N39" s="536">
        <v>2</v>
      </c>
    </row>
    <row r="40" spans="1:14" s="254" customFormat="1" ht="15.75" customHeight="1">
      <c r="A40" s="121"/>
      <c r="B40" s="121"/>
      <c r="C40" s="461" t="s">
        <v>306</v>
      </c>
      <c r="D40" s="457" t="s">
        <v>450</v>
      </c>
      <c r="E40" s="417">
        <v>2</v>
      </c>
      <c r="F40" s="417">
        <v>15</v>
      </c>
      <c r="G40" s="417">
        <v>3</v>
      </c>
      <c r="H40" s="417">
        <v>12</v>
      </c>
      <c r="I40" s="417" t="s">
        <v>626</v>
      </c>
      <c r="J40" s="12">
        <v>1</v>
      </c>
      <c r="K40" s="12">
        <v>0</v>
      </c>
      <c r="L40" s="12">
        <v>1</v>
      </c>
      <c r="M40" s="12">
        <v>0</v>
      </c>
      <c r="N40" s="12">
        <v>0</v>
      </c>
    </row>
    <row r="41" spans="1:14" s="121" customFormat="1" ht="15.75" customHeight="1">
      <c r="A41" s="6"/>
      <c r="B41" s="6"/>
      <c r="C41" s="461" t="s">
        <v>307</v>
      </c>
      <c r="D41" s="457" t="s">
        <v>451</v>
      </c>
      <c r="E41" s="417">
        <v>4</v>
      </c>
      <c r="F41" s="417">
        <v>70</v>
      </c>
      <c r="G41" s="417">
        <v>44</v>
      </c>
      <c r="H41" s="417">
        <v>26</v>
      </c>
      <c r="I41" s="417">
        <v>92401</v>
      </c>
      <c r="J41" s="12">
        <v>3</v>
      </c>
      <c r="K41" s="12">
        <v>0</v>
      </c>
      <c r="L41" s="12">
        <v>0</v>
      </c>
      <c r="M41" s="12">
        <v>1</v>
      </c>
      <c r="N41" s="12">
        <v>0</v>
      </c>
    </row>
    <row r="42" spans="3:14" ht="15.75" customHeight="1">
      <c r="C42" s="461" t="s">
        <v>308</v>
      </c>
      <c r="D42" s="457" t="s">
        <v>452</v>
      </c>
      <c r="E42" s="417">
        <v>2</v>
      </c>
      <c r="F42" s="417">
        <v>36</v>
      </c>
      <c r="G42" s="417">
        <v>14</v>
      </c>
      <c r="H42" s="417">
        <v>22</v>
      </c>
      <c r="I42" s="417" t="s">
        <v>626</v>
      </c>
      <c r="J42" s="12">
        <v>2</v>
      </c>
      <c r="K42" s="12">
        <v>0</v>
      </c>
      <c r="L42" s="12">
        <v>0</v>
      </c>
      <c r="M42" s="12">
        <v>0</v>
      </c>
      <c r="N42" s="12">
        <v>0</v>
      </c>
    </row>
    <row r="43" spans="1:14" ht="15.75" customHeight="1">
      <c r="A43" s="121"/>
      <c r="B43" s="121"/>
      <c r="C43" s="461" t="s">
        <v>309</v>
      </c>
      <c r="D43" s="457" t="s">
        <v>453</v>
      </c>
      <c r="E43" s="417">
        <v>6</v>
      </c>
      <c r="F43" s="417">
        <v>74</v>
      </c>
      <c r="G43" s="417">
        <v>61</v>
      </c>
      <c r="H43" s="417">
        <v>13</v>
      </c>
      <c r="I43" s="417">
        <v>92187</v>
      </c>
      <c r="J43" s="12">
        <v>1</v>
      </c>
      <c r="K43" s="12">
        <v>0</v>
      </c>
      <c r="L43" s="12">
        <v>0</v>
      </c>
      <c r="M43" s="12">
        <v>0</v>
      </c>
      <c r="N43" s="12">
        <v>2</v>
      </c>
    </row>
    <row r="44" spans="3:14" s="121" customFormat="1" ht="15.75" customHeight="1">
      <c r="C44" s="461"/>
      <c r="D44" s="457"/>
      <c r="E44" s="417"/>
      <c r="F44" s="417"/>
      <c r="G44" s="417"/>
      <c r="H44" s="417"/>
      <c r="I44" s="417"/>
      <c r="J44" s="12"/>
      <c r="K44" s="12"/>
      <c r="L44" s="12"/>
      <c r="M44" s="12"/>
      <c r="N44" s="12"/>
    </row>
    <row r="45" spans="1:14" s="57" customFormat="1" ht="15.75" customHeight="1">
      <c r="A45" s="537"/>
      <c r="B45" s="533" t="str">
        <f>TEXT(6,"00")</f>
        <v>06</v>
      </c>
      <c r="C45" s="534" t="s">
        <v>635</v>
      </c>
      <c r="D45" s="525"/>
      <c r="E45" s="535">
        <v>10</v>
      </c>
      <c r="F45" s="535">
        <v>105</v>
      </c>
      <c r="G45" s="535">
        <v>50</v>
      </c>
      <c r="H45" s="535">
        <v>55</v>
      </c>
      <c r="I45" s="535">
        <v>73763</v>
      </c>
      <c r="J45" s="536">
        <v>3</v>
      </c>
      <c r="K45" s="536">
        <v>0</v>
      </c>
      <c r="L45" s="536">
        <v>1</v>
      </c>
      <c r="M45" s="536">
        <v>0</v>
      </c>
      <c r="N45" s="536">
        <v>1</v>
      </c>
    </row>
    <row r="46" spans="1:14" s="254" customFormat="1" ht="15.75" customHeight="1">
      <c r="A46" s="121"/>
      <c r="B46" s="6"/>
      <c r="C46" s="461" t="s">
        <v>310</v>
      </c>
      <c r="D46" s="457" t="s">
        <v>454</v>
      </c>
      <c r="E46" s="417">
        <v>1</v>
      </c>
      <c r="F46" s="417">
        <v>8</v>
      </c>
      <c r="G46" s="417">
        <v>7</v>
      </c>
      <c r="H46" s="417">
        <v>1</v>
      </c>
      <c r="I46" s="417" t="s">
        <v>626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</row>
    <row r="47" spans="3:14" ht="15.75" customHeight="1">
      <c r="C47" s="461" t="s">
        <v>311</v>
      </c>
      <c r="D47" s="457" t="s">
        <v>455</v>
      </c>
      <c r="E47" s="417">
        <v>1</v>
      </c>
      <c r="F47" s="417">
        <v>18</v>
      </c>
      <c r="G47" s="417">
        <v>6</v>
      </c>
      <c r="H47" s="417">
        <v>12</v>
      </c>
      <c r="I47" s="417" t="s">
        <v>626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3:14" ht="15.75" customHeight="1">
      <c r="C48" s="461" t="s">
        <v>312</v>
      </c>
      <c r="D48" s="457" t="s">
        <v>456</v>
      </c>
      <c r="E48" s="417">
        <v>1</v>
      </c>
      <c r="F48" s="417">
        <v>7</v>
      </c>
      <c r="G48" s="417">
        <v>3</v>
      </c>
      <c r="H48" s="417">
        <v>4</v>
      </c>
      <c r="I48" s="417" t="s">
        <v>626</v>
      </c>
      <c r="J48" s="12">
        <v>1</v>
      </c>
      <c r="K48" s="12">
        <v>0</v>
      </c>
      <c r="L48" s="12">
        <v>0</v>
      </c>
      <c r="M48" s="12">
        <v>0</v>
      </c>
      <c r="N48" s="12">
        <v>0</v>
      </c>
    </row>
    <row r="49" spans="3:14" ht="15.75" customHeight="1">
      <c r="C49" s="461" t="s">
        <v>313</v>
      </c>
      <c r="D49" s="457" t="s">
        <v>457</v>
      </c>
      <c r="E49" s="417">
        <v>1</v>
      </c>
      <c r="F49" s="417">
        <v>20</v>
      </c>
      <c r="G49" s="417">
        <v>13</v>
      </c>
      <c r="H49" s="417">
        <v>7</v>
      </c>
      <c r="I49" s="417" t="s">
        <v>626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</row>
    <row r="50" spans="1:14" s="121" customFormat="1" ht="15.75" customHeight="1">
      <c r="A50" s="6"/>
      <c r="B50" s="6"/>
      <c r="C50" s="461" t="s">
        <v>314</v>
      </c>
      <c r="D50" s="457" t="s">
        <v>458</v>
      </c>
      <c r="E50" s="417">
        <v>1</v>
      </c>
      <c r="F50" s="417">
        <v>4</v>
      </c>
      <c r="G50" s="417">
        <v>1</v>
      </c>
      <c r="H50" s="417">
        <v>3</v>
      </c>
      <c r="I50" s="417" t="s">
        <v>626</v>
      </c>
      <c r="J50" s="12">
        <v>0</v>
      </c>
      <c r="K50" s="12">
        <v>0</v>
      </c>
      <c r="L50" s="12">
        <v>1</v>
      </c>
      <c r="M50" s="12">
        <v>0</v>
      </c>
      <c r="N50" s="12">
        <v>0</v>
      </c>
    </row>
    <row r="51" spans="3:14" ht="15.75" customHeight="1">
      <c r="C51" s="461" t="s">
        <v>528</v>
      </c>
      <c r="D51" s="457" t="s">
        <v>529</v>
      </c>
      <c r="E51" s="417">
        <v>1</v>
      </c>
      <c r="F51" s="417">
        <v>4</v>
      </c>
      <c r="G51" s="417">
        <v>2</v>
      </c>
      <c r="H51" s="417">
        <v>2</v>
      </c>
      <c r="I51" s="417" t="s">
        <v>627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ht="15.75" customHeight="1">
      <c r="A52" s="121"/>
      <c r="B52" s="421"/>
      <c r="C52" s="461" t="s">
        <v>315</v>
      </c>
      <c r="D52" s="457" t="s">
        <v>459</v>
      </c>
      <c r="E52" s="417">
        <v>1</v>
      </c>
      <c r="F52" s="417">
        <v>4</v>
      </c>
      <c r="G52" s="417">
        <v>2</v>
      </c>
      <c r="H52" s="417">
        <v>2</v>
      </c>
      <c r="I52" s="417" t="s">
        <v>627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3:14" ht="15.75" customHeight="1">
      <c r="C53" s="461" t="s">
        <v>316</v>
      </c>
      <c r="D53" s="457" t="s">
        <v>460</v>
      </c>
      <c r="E53" s="417">
        <v>1</v>
      </c>
      <c r="F53" s="417">
        <v>29</v>
      </c>
      <c r="G53" s="417">
        <v>10</v>
      </c>
      <c r="H53" s="417">
        <v>19</v>
      </c>
      <c r="I53" s="417" t="s">
        <v>627</v>
      </c>
      <c r="J53" s="12">
        <v>1</v>
      </c>
      <c r="K53" s="12">
        <v>0</v>
      </c>
      <c r="L53" s="12">
        <v>0</v>
      </c>
      <c r="M53" s="12">
        <v>0</v>
      </c>
      <c r="N53" s="12">
        <v>0</v>
      </c>
    </row>
    <row r="54" spans="3:14" ht="15.75" customHeight="1">
      <c r="C54" s="461" t="s">
        <v>317</v>
      </c>
      <c r="D54" s="457" t="s">
        <v>461</v>
      </c>
      <c r="E54" s="417">
        <v>1</v>
      </c>
      <c r="F54" s="417">
        <v>6</v>
      </c>
      <c r="G54" s="417">
        <v>5</v>
      </c>
      <c r="H54" s="417">
        <v>1</v>
      </c>
      <c r="I54" s="417" t="s">
        <v>627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 ht="15.75" customHeight="1">
      <c r="A55" s="182"/>
      <c r="B55" s="182"/>
      <c r="C55" s="460" t="s">
        <v>318</v>
      </c>
      <c r="D55" s="458" t="s">
        <v>462</v>
      </c>
      <c r="E55" s="419">
        <v>1</v>
      </c>
      <c r="F55" s="419">
        <v>5</v>
      </c>
      <c r="G55" s="419">
        <v>1</v>
      </c>
      <c r="H55" s="419">
        <v>4</v>
      </c>
      <c r="I55" s="419" t="s">
        <v>627</v>
      </c>
      <c r="J55" s="420">
        <v>1</v>
      </c>
      <c r="K55" s="420">
        <v>0</v>
      </c>
      <c r="L55" s="420">
        <v>0</v>
      </c>
      <c r="M55" s="420">
        <v>0</v>
      </c>
      <c r="N55" s="420">
        <v>0</v>
      </c>
    </row>
    <row r="56" spans="1:14" ht="15.75" customHeight="1">
      <c r="A56" s="527"/>
      <c r="B56" s="258"/>
      <c r="C56" s="460"/>
      <c r="D56" s="452"/>
      <c r="E56" s="258"/>
      <c r="F56" s="258"/>
      <c r="G56" s="258"/>
      <c r="H56" s="258"/>
      <c r="I56" s="258"/>
      <c r="J56" s="258"/>
      <c r="K56" s="258"/>
      <c r="L56" s="258"/>
      <c r="M56" s="258"/>
      <c r="N56" s="528" t="s">
        <v>145</v>
      </c>
    </row>
    <row r="57" spans="4:14" ht="15.75" customHeight="1">
      <c r="D57" s="454"/>
      <c r="E57" s="688" t="s">
        <v>28</v>
      </c>
      <c r="F57" s="676" t="s">
        <v>628</v>
      </c>
      <c r="G57" s="677"/>
      <c r="H57" s="678"/>
      <c r="I57" s="682" t="s">
        <v>119</v>
      </c>
      <c r="J57" s="255"/>
      <c r="K57" s="256"/>
      <c r="L57" s="256"/>
      <c r="M57" s="256"/>
      <c r="N57" s="256"/>
    </row>
    <row r="58" spans="4:14" ht="15.75" customHeight="1">
      <c r="D58" s="454"/>
      <c r="E58" s="689"/>
      <c r="F58" s="679"/>
      <c r="G58" s="680"/>
      <c r="H58" s="681"/>
      <c r="I58" s="683"/>
      <c r="J58" s="125">
        <v>9</v>
      </c>
      <c r="K58" s="126">
        <v>10</v>
      </c>
      <c r="L58" s="126">
        <v>11</v>
      </c>
      <c r="M58" s="126">
        <v>12</v>
      </c>
      <c r="N58" s="126">
        <v>13</v>
      </c>
    </row>
    <row r="59" spans="1:14" s="121" customFormat="1" ht="94.5" customHeight="1">
      <c r="A59" s="124"/>
      <c r="B59" s="124"/>
      <c r="C59" s="460"/>
      <c r="D59" s="455"/>
      <c r="E59" s="690"/>
      <c r="F59" s="58" t="s">
        <v>68</v>
      </c>
      <c r="G59" s="58" t="s">
        <v>12</v>
      </c>
      <c r="H59" s="59" t="s">
        <v>13</v>
      </c>
      <c r="I59" s="684"/>
      <c r="J59" s="123" t="s">
        <v>186</v>
      </c>
      <c r="K59" s="123" t="s">
        <v>187</v>
      </c>
      <c r="L59" s="123" t="s">
        <v>188</v>
      </c>
      <c r="M59" s="123" t="s">
        <v>629</v>
      </c>
      <c r="N59" s="123" t="s">
        <v>189</v>
      </c>
    </row>
    <row r="60" spans="1:14" s="537" customFormat="1" ht="15.75" customHeight="1">
      <c r="A60" s="57"/>
      <c r="B60" s="533" t="str">
        <f>TEXT(7,"00")</f>
        <v>07</v>
      </c>
      <c r="C60" s="534" t="s">
        <v>636</v>
      </c>
      <c r="D60" s="525"/>
      <c r="E60" s="535">
        <v>4</v>
      </c>
      <c r="F60" s="535">
        <v>67</v>
      </c>
      <c r="G60" s="535">
        <v>28</v>
      </c>
      <c r="H60" s="535">
        <v>39</v>
      </c>
      <c r="I60" s="535">
        <v>44731</v>
      </c>
      <c r="J60" s="536">
        <v>1</v>
      </c>
      <c r="K60" s="536">
        <v>0</v>
      </c>
      <c r="L60" s="536">
        <v>0</v>
      </c>
      <c r="M60" s="536">
        <v>0</v>
      </c>
      <c r="N60" s="536">
        <v>0</v>
      </c>
    </row>
    <row r="61" spans="3:14" ht="15.75" customHeight="1">
      <c r="C61" s="461" t="s">
        <v>319</v>
      </c>
      <c r="D61" s="457" t="s">
        <v>463</v>
      </c>
      <c r="E61" s="416">
        <v>4</v>
      </c>
      <c r="F61" s="417">
        <v>67</v>
      </c>
      <c r="G61" s="417">
        <v>28</v>
      </c>
      <c r="H61" s="417">
        <v>39</v>
      </c>
      <c r="I61" s="417">
        <v>44731</v>
      </c>
      <c r="J61" s="12">
        <v>1</v>
      </c>
      <c r="K61" s="12">
        <v>0</v>
      </c>
      <c r="L61" s="12">
        <v>0</v>
      </c>
      <c r="M61" s="12">
        <v>0</v>
      </c>
      <c r="N61" s="12">
        <v>0</v>
      </c>
    </row>
    <row r="62" spans="4:14" ht="15.75" customHeight="1">
      <c r="D62" s="457"/>
      <c r="E62" s="416"/>
      <c r="F62" s="417"/>
      <c r="G62" s="417"/>
      <c r="H62" s="417"/>
      <c r="I62" s="417"/>
      <c r="J62" s="12"/>
      <c r="K62" s="12"/>
      <c r="L62" s="12"/>
      <c r="M62" s="12"/>
      <c r="N62" s="12"/>
    </row>
    <row r="63" spans="2:14" s="537" customFormat="1" ht="15.75" customHeight="1">
      <c r="B63" s="533" t="str">
        <f>TEXT(8,"00")</f>
        <v>08</v>
      </c>
      <c r="C63" s="534" t="s">
        <v>637</v>
      </c>
      <c r="D63" s="525"/>
      <c r="E63" s="535">
        <v>34</v>
      </c>
      <c r="F63" s="535">
        <v>409</v>
      </c>
      <c r="G63" s="535">
        <v>212</v>
      </c>
      <c r="H63" s="535">
        <v>197</v>
      </c>
      <c r="I63" s="535">
        <v>341210</v>
      </c>
      <c r="J63" s="536">
        <v>20</v>
      </c>
      <c r="K63" s="536">
        <v>1</v>
      </c>
      <c r="L63" s="536">
        <v>0</v>
      </c>
      <c r="M63" s="536">
        <v>1</v>
      </c>
      <c r="N63" s="536">
        <v>0</v>
      </c>
    </row>
    <row r="64" spans="3:14" ht="15.75" customHeight="1">
      <c r="C64" s="461" t="s">
        <v>320</v>
      </c>
      <c r="D64" s="457" t="s">
        <v>464</v>
      </c>
      <c r="E64" s="416">
        <v>2</v>
      </c>
      <c r="F64" s="417">
        <v>22</v>
      </c>
      <c r="G64" s="417">
        <v>12</v>
      </c>
      <c r="H64" s="417">
        <v>10</v>
      </c>
      <c r="I64" s="417" t="s">
        <v>630</v>
      </c>
      <c r="J64" s="12">
        <v>0</v>
      </c>
      <c r="K64" s="12">
        <v>0</v>
      </c>
      <c r="L64" s="12">
        <v>0</v>
      </c>
      <c r="M64" s="12">
        <v>1</v>
      </c>
      <c r="N64" s="12">
        <v>0</v>
      </c>
    </row>
    <row r="65" spans="1:14" s="121" customFormat="1" ht="15.75" customHeight="1">
      <c r="A65" s="6"/>
      <c r="B65" s="6"/>
      <c r="C65" s="461" t="s">
        <v>321</v>
      </c>
      <c r="D65" s="457" t="s">
        <v>465</v>
      </c>
      <c r="E65" s="416">
        <v>4</v>
      </c>
      <c r="F65" s="417">
        <v>43</v>
      </c>
      <c r="G65" s="417">
        <v>15</v>
      </c>
      <c r="H65" s="417">
        <v>28</v>
      </c>
      <c r="I65" s="417">
        <v>21878</v>
      </c>
      <c r="J65" s="12">
        <v>3</v>
      </c>
      <c r="K65" s="12">
        <v>0</v>
      </c>
      <c r="L65" s="12">
        <v>0</v>
      </c>
      <c r="M65" s="12">
        <v>0</v>
      </c>
      <c r="N65" s="12">
        <v>0</v>
      </c>
    </row>
    <row r="66" spans="3:14" ht="15.75" customHeight="1">
      <c r="C66" s="461" t="s">
        <v>322</v>
      </c>
      <c r="D66" s="457" t="s">
        <v>466</v>
      </c>
      <c r="E66" s="416">
        <v>2</v>
      </c>
      <c r="F66" s="417">
        <v>28</v>
      </c>
      <c r="G66" s="417">
        <v>9</v>
      </c>
      <c r="H66" s="417">
        <v>19</v>
      </c>
      <c r="I66" s="417" t="s">
        <v>630</v>
      </c>
      <c r="J66" s="12">
        <v>2</v>
      </c>
      <c r="K66" s="12">
        <v>0</v>
      </c>
      <c r="L66" s="12">
        <v>0</v>
      </c>
      <c r="M66" s="12">
        <v>0</v>
      </c>
      <c r="N66" s="12">
        <v>0</v>
      </c>
    </row>
    <row r="67" spans="3:14" ht="15.75" customHeight="1">
      <c r="C67" s="461" t="s">
        <v>323</v>
      </c>
      <c r="D67" s="457" t="s">
        <v>467</v>
      </c>
      <c r="E67" s="416">
        <v>4</v>
      </c>
      <c r="F67" s="417">
        <v>54</v>
      </c>
      <c r="G67" s="417">
        <v>25</v>
      </c>
      <c r="H67" s="417">
        <v>29</v>
      </c>
      <c r="I67" s="417">
        <v>41653</v>
      </c>
      <c r="J67" s="12">
        <v>3</v>
      </c>
      <c r="K67" s="12">
        <v>0</v>
      </c>
      <c r="L67" s="12">
        <v>0</v>
      </c>
      <c r="M67" s="12">
        <v>0</v>
      </c>
      <c r="N67" s="12">
        <v>0</v>
      </c>
    </row>
    <row r="68" spans="1:14" s="121" customFormat="1" ht="15.75" customHeight="1">
      <c r="A68" s="6"/>
      <c r="B68" s="6"/>
      <c r="C68" s="461" t="s">
        <v>324</v>
      </c>
      <c r="D68" s="457" t="s">
        <v>468</v>
      </c>
      <c r="E68" s="416">
        <v>1</v>
      </c>
      <c r="F68" s="417">
        <v>24</v>
      </c>
      <c r="G68" s="417">
        <v>5</v>
      </c>
      <c r="H68" s="417">
        <v>19</v>
      </c>
      <c r="I68" s="417" t="s">
        <v>630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</row>
    <row r="69" spans="3:14" s="121" customFormat="1" ht="15.75" customHeight="1">
      <c r="C69" s="461" t="s">
        <v>325</v>
      </c>
      <c r="D69" s="457" t="s">
        <v>469</v>
      </c>
      <c r="E69" s="416">
        <v>1</v>
      </c>
      <c r="F69" s="417">
        <v>16</v>
      </c>
      <c r="G69" s="417">
        <v>10</v>
      </c>
      <c r="H69" s="417">
        <v>6</v>
      </c>
      <c r="I69" s="417" t="s">
        <v>630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</row>
    <row r="70" spans="3:14" ht="15.75" customHeight="1">
      <c r="C70" s="461" t="s">
        <v>326</v>
      </c>
      <c r="D70" s="457" t="s">
        <v>470</v>
      </c>
      <c r="E70" s="416">
        <v>12</v>
      </c>
      <c r="F70" s="417">
        <v>141</v>
      </c>
      <c r="G70" s="417">
        <v>95</v>
      </c>
      <c r="H70" s="417">
        <v>46</v>
      </c>
      <c r="I70" s="417">
        <v>159338</v>
      </c>
      <c r="J70" s="12">
        <v>6</v>
      </c>
      <c r="K70" s="12">
        <v>0</v>
      </c>
      <c r="L70" s="12">
        <v>0</v>
      </c>
      <c r="M70" s="12">
        <v>0</v>
      </c>
      <c r="N70" s="12">
        <v>0</v>
      </c>
    </row>
    <row r="71" spans="3:14" ht="15.75" customHeight="1">
      <c r="C71" s="461" t="s">
        <v>327</v>
      </c>
      <c r="D71" s="457" t="s">
        <v>471</v>
      </c>
      <c r="E71" s="416">
        <v>1</v>
      </c>
      <c r="F71" s="417">
        <v>21</v>
      </c>
      <c r="G71" s="417">
        <v>6</v>
      </c>
      <c r="H71" s="417">
        <v>15</v>
      </c>
      <c r="I71" s="417" t="s">
        <v>630</v>
      </c>
      <c r="J71" s="12">
        <v>1</v>
      </c>
      <c r="K71" s="12">
        <v>0</v>
      </c>
      <c r="L71" s="12">
        <v>0</v>
      </c>
      <c r="M71" s="12">
        <v>0</v>
      </c>
      <c r="N71" s="12">
        <v>0</v>
      </c>
    </row>
    <row r="72" spans="3:14" ht="15.75" customHeight="1">
      <c r="C72" s="461" t="s">
        <v>328</v>
      </c>
      <c r="D72" s="459" t="s">
        <v>472</v>
      </c>
      <c r="E72" s="416">
        <v>2</v>
      </c>
      <c r="F72" s="417">
        <v>18</v>
      </c>
      <c r="G72" s="417">
        <v>11</v>
      </c>
      <c r="H72" s="417">
        <v>7</v>
      </c>
      <c r="I72" s="417" t="s">
        <v>630</v>
      </c>
      <c r="J72" s="12">
        <v>1</v>
      </c>
      <c r="K72" s="12">
        <v>0</v>
      </c>
      <c r="L72" s="12">
        <v>0</v>
      </c>
      <c r="M72" s="12">
        <v>0</v>
      </c>
      <c r="N72" s="12">
        <v>0</v>
      </c>
    </row>
    <row r="73" spans="3:14" ht="15.75" customHeight="1">
      <c r="C73" s="461" t="s">
        <v>329</v>
      </c>
      <c r="D73" s="457" t="s">
        <v>473</v>
      </c>
      <c r="E73" s="416">
        <v>1</v>
      </c>
      <c r="F73" s="417">
        <v>11</v>
      </c>
      <c r="G73" s="417">
        <v>4</v>
      </c>
      <c r="H73" s="417">
        <v>7</v>
      </c>
      <c r="I73" s="417" t="s">
        <v>630</v>
      </c>
      <c r="J73" s="12">
        <v>1</v>
      </c>
      <c r="K73" s="12">
        <v>0</v>
      </c>
      <c r="L73" s="12">
        <v>0</v>
      </c>
      <c r="M73" s="12">
        <v>0</v>
      </c>
      <c r="N73" s="12">
        <v>0</v>
      </c>
    </row>
    <row r="74" spans="2:14" ht="15.75" customHeight="1">
      <c r="B74" s="421"/>
      <c r="C74" s="461" t="s">
        <v>330</v>
      </c>
      <c r="D74" s="457" t="s">
        <v>474</v>
      </c>
      <c r="E74" s="416">
        <v>3</v>
      </c>
      <c r="F74" s="417">
        <v>22</v>
      </c>
      <c r="G74" s="417">
        <v>12</v>
      </c>
      <c r="H74" s="417">
        <v>10</v>
      </c>
      <c r="I74" s="417">
        <v>11912</v>
      </c>
      <c r="J74" s="12">
        <v>3</v>
      </c>
      <c r="K74" s="12">
        <v>0</v>
      </c>
      <c r="L74" s="12">
        <v>0</v>
      </c>
      <c r="M74" s="12">
        <v>0</v>
      </c>
      <c r="N74" s="12">
        <v>0</v>
      </c>
    </row>
    <row r="75" spans="1:14" ht="15.75" customHeight="1">
      <c r="A75" s="121"/>
      <c r="C75" s="461" t="s">
        <v>331</v>
      </c>
      <c r="D75" s="457" t="s">
        <v>475</v>
      </c>
      <c r="E75" s="416">
        <v>1</v>
      </c>
      <c r="F75" s="417">
        <v>9</v>
      </c>
      <c r="G75" s="417">
        <v>8</v>
      </c>
      <c r="H75" s="417">
        <v>1</v>
      </c>
      <c r="I75" s="417" t="s">
        <v>630</v>
      </c>
      <c r="J75" s="12">
        <v>0</v>
      </c>
      <c r="K75" s="12">
        <v>1</v>
      </c>
      <c r="L75" s="12">
        <v>0</v>
      </c>
      <c r="M75" s="12">
        <v>0</v>
      </c>
      <c r="N75" s="12">
        <v>0</v>
      </c>
    </row>
    <row r="76" spans="4:14" ht="15.75" customHeight="1">
      <c r="D76" s="457"/>
      <c r="E76" s="416"/>
      <c r="F76" s="417"/>
      <c r="G76" s="417"/>
      <c r="H76" s="417"/>
      <c r="I76" s="417"/>
      <c r="J76" s="12"/>
      <c r="K76" s="12"/>
      <c r="L76" s="12"/>
      <c r="M76" s="12"/>
      <c r="N76" s="12"/>
    </row>
    <row r="77" spans="2:14" s="537" customFormat="1" ht="15.75" customHeight="1">
      <c r="B77" s="533" t="str">
        <f>TEXT(9,"00")</f>
        <v>09</v>
      </c>
      <c r="C77" s="534" t="s">
        <v>638</v>
      </c>
      <c r="D77" s="525"/>
      <c r="E77" s="535">
        <v>46</v>
      </c>
      <c r="F77" s="535">
        <v>1074</v>
      </c>
      <c r="G77" s="535">
        <v>521</v>
      </c>
      <c r="H77" s="535">
        <v>553</v>
      </c>
      <c r="I77" s="535">
        <v>1258903</v>
      </c>
      <c r="J77" s="536">
        <v>16</v>
      </c>
      <c r="K77" s="536">
        <v>1</v>
      </c>
      <c r="L77" s="536">
        <v>4</v>
      </c>
      <c r="M77" s="536">
        <v>5</v>
      </c>
      <c r="N77" s="536">
        <v>2</v>
      </c>
    </row>
    <row r="78" spans="3:14" s="121" customFormat="1" ht="15.75" customHeight="1">
      <c r="C78" s="461" t="s">
        <v>332</v>
      </c>
      <c r="D78" s="457" t="s">
        <v>476</v>
      </c>
      <c r="E78" s="416">
        <v>3</v>
      </c>
      <c r="F78" s="417">
        <v>36</v>
      </c>
      <c r="G78" s="417">
        <v>27</v>
      </c>
      <c r="H78" s="417">
        <v>9</v>
      </c>
      <c r="I78" s="417">
        <v>45389</v>
      </c>
      <c r="J78" s="12">
        <v>1</v>
      </c>
      <c r="K78" s="12">
        <v>0</v>
      </c>
      <c r="L78" s="12">
        <v>0</v>
      </c>
      <c r="M78" s="12">
        <v>0</v>
      </c>
      <c r="N78" s="12">
        <v>0</v>
      </c>
    </row>
    <row r="79" spans="1:14" ht="15.75" customHeight="1">
      <c r="A79" s="121"/>
      <c r="B79" s="121"/>
      <c r="C79" s="461" t="s">
        <v>333</v>
      </c>
      <c r="D79" s="457" t="s">
        <v>477</v>
      </c>
      <c r="E79" s="416">
        <v>1</v>
      </c>
      <c r="F79" s="417">
        <v>4</v>
      </c>
      <c r="G79" s="417">
        <v>3</v>
      </c>
      <c r="H79" s="417">
        <v>1</v>
      </c>
      <c r="I79" s="417" t="s">
        <v>630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</row>
    <row r="80" spans="3:14" ht="15.75" customHeight="1">
      <c r="C80" s="461" t="s">
        <v>334</v>
      </c>
      <c r="D80" s="457" t="s">
        <v>478</v>
      </c>
      <c r="E80" s="416">
        <v>1</v>
      </c>
      <c r="F80" s="417">
        <v>18</v>
      </c>
      <c r="G80" s="417">
        <v>6</v>
      </c>
      <c r="H80" s="417">
        <v>12</v>
      </c>
      <c r="I80" s="417" t="s">
        <v>630</v>
      </c>
      <c r="J80" s="12">
        <v>1</v>
      </c>
      <c r="K80" s="12">
        <v>0</v>
      </c>
      <c r="L80" s="12">
        <v>0</v>
      </c>
      <c r="M80" s="12">
        <v>0</v>
      </c>
      <c r="N80" s="12">
        <v>0</v>
      </c>
    </row>
    <row r="81" spans="3:14" ht="15.75" customHeight="1">
      <c r="C81" s="461" t="s">
        <v>335</v>
      </c>
      <c r="D81" s="457" t="s">
        <v>479</v>
      </c>
      <c r="E81" s="416">
        <v>1</v>
      </c>
      <c r="F81" s="417">
        <v>12</v>
      </c>
      <c r="G81" s="417">
        <v>3</v>
      </c>
      <c r="H81" s="417">
        <v>9</v>
      </c>
      <c r="I81" s="417" t="s">
        <v>630</v>
      </c>
      <c r="J81" s="12">
        <v>1</v>
      </c>
      <c r="K81" s="12">
        <v>0</v>
      </c>
      <c r="L81" s="12">
        <v>0</v>
      </c>
      <c r="M81" s="12">
        <v>0</v>
      </c>
      <c r="N81" s="12">
        <v>0</v>
      </c>
    </row>
    <row r="82" spans="3:14" ht="15.75" customHeight="1">
      <c r="C82" s="461" t="s">
        <v>336</v>
      </c>
      <c r="D82" s="457" t="s">
        <v>480</v>
      </c>
      <c r="E82" s="416">
        <v>7</v>
      </c>
      <c r="F82" s="417">
        <v>277</v>
      </c>
      <c r="G82" s="417">
        <v>91</v>
      </c>
      <c r="H82" s="417">
        <v>186</v>
      </c>
      <c r="I82" s="417">
        <v>242232</v>
      </c>
      <c r="J82" s="12">
        <v>4</v>
      </c>
      <c r="K82" s="12">
        <v>0</v>
      </c>
      <c r="L82" s="12">
        <v>1</v>
      </c>
      <c r="M82" s="12">
        <v>0</v>
      </c>
      <c r="N82" s="12">
        <v>0</v>
      </c>
    </row>
    <row r="83" spans="1:14" s="121" customFormat="1" ht="15.75" customHeight="1">
      <c r="A83" s="6"/>
      <c r="B83" s="6"/>
      <c r="C83" s="461" t="s">
        <v>337</v>
      </c>
      <c r="D83" s="457" t="s">
        <v>481</v>
      </c>
      <c r="E83" s="416">
        <v>25</v>
      </c>
      <c r="F83" s="417">
        <v>579</v>
      </c>
      <c r="G83" s="417">
        <v>322</v>
      </c>
      <c r="H83" s="417">
        <v>257</v>
      </c>
      <c r="I83" s="417">
        <v>810028</v>
      </c>
      <c r="J83" s="12">
        <v>7</v>
      </c>
      <c r="K83" s="12">
        <v>1</v>
      </c>
      <c r="L83" s="12">
        <v>2</v>
      </c>
      <c r="M83" s="12">
        <v>4</v>
      </c>
      <c r="N83" s="12">
        <v>1</v>
      </c>
    </row>
    <row r="84" spans="3:14" ht="15.75" customHeight="1">
      <c r="C84" s="461" t="s">
        <v>338</v>
      </c>
      <c r="D84" s="457" t="s">
        <v>482</v>
      </c>
      <c r="E84" s="416">
        <v>2</v>
      </c>
      <c r="F84" s="417">
        <v>23</v>
      </c>
      <c r="G84" s="417">
        <v>5</v>
      </c>
      <c r="H84" s="417">
        <v>18</v>
      </c>
      <c r="I84" s="417" t="s">
        <v>630</v>
      </c>
      <c r="J84" s="12">
        <v>0</v>
      </c>
      <c r="K84" s="12">
        <v>0</v>
      </c>
      <c r="L84" s="12">
        <v>1</v>
      </c>
      <c r="M84" s="12">
        <v>0</v>
      </c>
      <c r="N84" s="12">
        <v>0</v>
      </c>
    </row>
    <row r="85" spans="3:14" ht="15.75" customHeight="1">
      <c r="C85" s="461" t="s">
        <v>339</v>
      </c>
      <c r="D85" s="457" t="s">
        <v>483</v>
      </c>
      <c r="E85" s="416">
        <v>3</v>
      </c>
      <c r="F85" s="417">
        <v>50</v>
      </c>
      <c r="G85" s="417">
        <v>25</v>
      </c>
      <c r="H85" s="417">
        <v>25</v>
      </c>
      <c r="I85" s="417">
        <v>64242</v>
      </c>
      <c r="J85" s="12">
        <v>1</v>
      </c>
      <c r="K85" s="12">
        <v>0</v>
      </c>
      <c r="L85" s="12">
        <v>0</v>
      </c>
      <c r="M85" s="12">
        <v>0</v>
      </c>
      <c r="N85" s="12">
        <v>1</v>
      </c>
    </row>
    <row r="86" spans="1:14" s="121" customFormat="1" ht="15.75" customHeight="1">
      <c r="A86" s="6"/>
      <c r="B86" s="6"/>
      <c r="C86" s="461" t="s">
        <v>340</v>
      </c>
      <c r="D86" s="457" t="s">
        <v>484</v>
      </c>
      <c r="E86" s="416">
        <v>1</v>
      </c>
      <c r="F86" s="417">
        <v>15</v>
      </c>
      <c r="G86" s="417">
        <v>9</v>
      </c>
      <c r="H86" s="417">
        <v>6</v>
      </c>
      <c r="I86" s="417" t="s">
        <v>630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</row>
    <row r="87" spans="3:14" ht="15.75" customHeight="1">
      <c r="C87" s="461" t="s">
        <v>341</v>
      </c>
      <c r="D87" s="457" t="s">
        <v>485</v>
      </c>
      <c r="E87" s="416">
        <v>2</v>
      </c>
      <c r="F87" s="417">
        <v>60</v>
      </c>
      <c r="G87" s="417">
        <v>30</v>
      </c>
      <c r="H87" s="417">
        <v>30</v>
      </c>
      <c r="I87" s="417" t="s">
        <v>630</v>
      </c>
      <c r="J87" s="12">
        <v>1</v>
      </c>
      <c r="K87" s="12">
        <v>0</v>
      </c>
      <c r="L87" s="12">
        <v>0</v>
      </c>
      <c r="M87" s="12">
        <v>1</v>
      </c>
      <c r="N87" s="12">
        <v>0</v>
      </c>
    </row>
    <row r="88" spans="1:14" ht="15.75" customHeight="1">
      <c r="A88" s="121"/>
      <c r="B88" s="121"/>
      <c r="D88" s="457"/>
      <c r="E88" s="263"/>
      <c r="F88" s="12"/>
      <c r="G88" s="12"/>
      <c r="H88" s="12"/>
      <c r="I88" s="417"/>
      <c r="J88" s="12"/>
      <c r="K88" s="12"/>
      <c r="L88" s="12"/>
      <c r="M88" s="12"/>
      <c r="N88" s="12"/>
    </row>
    <row r="89" spans="2:14" s="537" customFormat="1" ht="15.75" customHeight="1">
      <c r="B89" s="533">
        <v>10</v>
      </c>
      <c r="C89" s="534" t="s">
        <v>639</v>
      </c>
      <c r="D89" s="525"/>
      <c r="E89" s="535">
        <v>3</v>
      </c>
      <c r="F89" s="535">
        <v>17</v>
      </c>
      <c r="G89" s="535">
        <v>11</v>
      </c>
      <c r="H89" s="535">
        <v>6</v>
      </c>
      <c r="I89" s="535">
        <v>20885</v>
      </c>
      <c r="J89" s="536">
        <v>1</v>
      </c>
      <c r="K89" s="536">
        <v>1</v>
      </c>
      <c r="L89" s="536">
        <v>0</v>
      </c>
      <c r="M89" s="536">
        <v>0</v>
      </c>
      <c r="N89" s="536">
        <v>0</v>
      </c>
    </row>
    <row r="90" spans="3:14" ht="15.75" customHeight="1">
      <c r="C90" s="461" t="s">
        <v>531</v>
      </c>
      <c r="D90" s="457" t="s">
        <v>532</v>
      </c>
      <c r="E90" s="416">
        <v>1</v>
      </c>
      <c r="F90" s="417">
        <v>4</v>
      </c>
      <c r="G90" s="417">
        <v>3</v>
      </c>
      <c r="H90" s="417">
        <v>1</v>
      </c>
      <c r="I90" s="417" t="s">
        <v>630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</row>
    <row r="91" spans="3:14" ht="15.75" customHeight="1">
      <c r="C91" s="461" t="s">
        <v>342</v>
      </c>
      <c r="D91" s="457" t="s">
        <v>486</v>
      </c>
      <c r="E91" s="416">
        <v>2</v>
      </c>
      <c r="F91" s="417">
        <v>13</v>
      </c>
      <c r="G91" s="417">
        <v>8</v>
      </c>
      <c r="H91" s="417">
        <v>5</v>
      </c>
      <c r="I91" s="417" t="s">
        <v>630</v>
      </c>
      <c r="J91" s="12">
        <v>1</v>
      </c>
      <c r="K91" s="12">
        <v>1</v>
      </c>
      <c r="L91" s="12">
        <v>0</v>
      </c>
      <c r="M91" s="12">
        <v>0</v>
      </c>
      <c r="N91" s="12">
        <v>0</v>
      </c>
    </row>
    <row r="92" spans="1:14" s="254" customFormat="1" ht="15.75" customHeight="1">
      <c r="A92" s="6"/>
      <c r="B92" s="6"/>
      <c r="C92" s="461"/>
      <c r="D92" s="457"/>
      <c r="E92" s="416"/>
      <c r="F92" s="417"/>
      <c r="G92" s="417"/>
      <c r="H92" s="417"/>
      <c r="I92" s="417"/>
      <c r="J92" s="12"/>
      <c r="K92" s="12"/>
      <c r="L92" s="12"/>
      <c r="M92" s="12"/>
      <c r="N92" s="12"/>
    </row>
    <row r="93" spans="2:14" s="537" customFormat="1" ht="15.75" customHeight="1">
      <c r="B93" s="533">
        <v>11</v>
      </c>
      <c r="C93" s="534" t="s">
        <v>640</v>
      </c>
      <c r="D93" s="525"/>
      <c r="E93" s="535">
        <v>6</v>
      </c>
      <c r="F93" s="535">
        <v>43</v>
      </c>
      <c r="G93" s="535">
        <v>30</v>
      </c>
      <c r="H93" s="535">
        <v>13</v>
      </c>
      <c r="I93" s="535">
        <v>154741</v>
      </c>
      <c r="J93" s="536">
        <v>3</v>
      </c>
      <c r="K93" s="536">
        <v>0</v>
      </c>
      <c r="L93" s="536">
        <v>0</v>
      </c>
      <c r="M93" s="536">
        <v>1</v>
      </c>
      <c r="N93" s="536">
        <v>1</v>
      </c>
    </row>
    <row r="94" spans="1:14" ht="15.75" customHeight="1">
      <c r="A94" s="121"/>
      <c r="C94" s="461" t="s">
        <v>343</v>
      </c>
      <c r="D94" s="457" t="s">
        <v>487</v>
      </c>
      <c r="E94" s="416">
        <v>1</v>
      </c>
      <c r="F94" s="417">
        <v>4</v>
      </c>
      <c r="G94" s="417">
        <v>2</v>
      </c>
      <c r="H94" s="417">
        <v>2</v>
      </c>
      <c r="I94" s="417" t="s">
        <v>630</v>
      </c>
      <c r="J94" s="12">
        <v>1</v>
      </c>
      <c r="K94" s="12">
        <v>0</v>
      </c>
      <c r="L94" s="12">
        <v>0</v>
      </c>
      <c r="M94" s="12">
        <v>0</v>
      </c>
      <c r="N94" s="12">
        <v>0</v>
      </c>
    </row>
    <row r="95" spans="3:14" ht="15.75" customHeight="1">
      <c r="C95" s="461" t="s">
        <v>344</v>
      </c>
      <c r="D95" s="457" t="s">
        <v>488</v>
      </c>
      <c r="E95" s="416">
        <v>1</v>
      </c>
      <c r="F95" s="417">
        <v>7</v>
      </c>
      <c r="G95" s="417">
        <v>5</v>
      </c>
      <c r="H95" s="417">
        <v>2</v>
      </c>
      <c r="I95" s="417" t="s">
        <v>630</v>
      </c>
      <c r="J95" s="12">
        <v>1</v>
      </c>
      <c r="K95" s="12">
        <v>0</v>
      </c>
      <c r="L95" s="12">
        <v>0</v>
      </c>
      <c r="M95" s="12">
        <v>0</v>
      </c>
      <c r="N95" s="12">
        <v>0</v>
      </c>
    </row>
    <row r="96" spans="3:14" ht="15.75" customHeight="1">
      <c r="C96" s="461" t="s">
        <v>345</v>
      </c>
      <c r="D96" s="457" t="s">
        <v>489</v>
      </c>
      <c r="E96" s="416">
        <v>2</v>
      </c>
      <c r="F96" s="417">
        <v>11</v>
      </c>
      <c r="G96" s="417">
        <v>8</v>
      </c>
      <c r="H96" s="417">
        <v>3</v>
      </c>
      <c r="I96" s="417" t="s">
        <v>630</v>
      </c>
      <c r="J96" s="12">
        <v>1</v>
      </c>
      <c r="K96" s="12">
        <v>0</v>
      </c>
      <c r="L96" s="12">
        <v>0</v>
      </c>
      <c r="M96" s="12">
        <v>0</v>
      </c>
      <c r="N96" s="12">
        <v>1</v>
      </c>
    </row>
    <row r="97" spans="3:14" s="121" customFormat="1" ht="15.75" customHeight="1">
      <c r="C97" s="461" t="s">
        <v>346</v>
      </c>
      <c r="D97" s="457" t="s">
        <v>490</v>
      </c>
      <c r="E97" s="416">
        <v>2</v>
      </c>
      <c r="F97" s="417">
        <v>21</v>
      </c>
      <c r="G97" s="417">
        <v>15</v>
      </c>
      <c r="H97" s="417">
        <v>6</v>
      </c>
      <c r="I97" s="417" t="s">
        <v>630</v>
      </c>
      <c r="J97" s="12">
        <v>0</v>
      </c>
      <c r="K97" s="12">
        <v>0</v>
      </c>
      <c r="L97" s="12">
        <v>0</v>
      </c>
      <c r="M97" s="12">
        <v>1</v>
      </c>
      <c r="N97" s="12">
        <v>0</v>
      </c>
    </row>
    <row r="98" spans="1:14" s="254" customFormat="1" ht="15.75" customHeight="1">
      <c r="A98" s="6"/>
      <c r="B98" s="6"/>
      <c r="C98" s="461"/>
      <c r="D98" s="457"/>
      <c r="E98" s="416"/>
      <c r="F98" s="417"/>
      <c r="G98" s="417"/>
      <c r="H98" s="417"/>
      <c r="I98" s="417"/>
      <c r="J98" s="12"/>
      <c r="K98" s="12"/>
      <c r="L98" s="12"/>
      <c r="M98" s="12"/>
      <c r="N98" s="12"/>
    </row>
    <row r="99" spans="2:14" s="537" customFormat="1" ht="15.75" customHeight="1">
      <c r="B99" s="533">
        <v>12</v>
      </c>
      <c r="C99" s="534" t="s">
        <v>641</v>
      </c>
      <c r="D99" s="525"/>
      <c r="E99" s="535">
        <v>31</v>
      </c>
      <c r="F99" s="535">
        <v>558</v>
      </c>
      <c r="G99" s="535">
        <v>319</v>
      </c>
      <c r="H99" s="535">
        <v>239</v>
      </c>
      <c r="I99" s="535">
        <v>596881</v>
      </c>
      <c r="J99" s="536">
        <v>4</v>
      </c>
      <c r="K99" s="536">
        <v>0</v>
      </c>
      <c r="L99" s="536">
        <v>3</v>
      </c>
      <c r="M99" s="536">
        <v>1</v>
      </c>
      <c r="N99" s="536">
        <v>3</v>
      </c>
    </row>
    <row r="100" spans="3:14" ht="15.75" customHeight="1">
      <c r="C100" s="461" t="s">
        <v>347</v>
      </c>
      <c r="D100" s="457" t="s">
        <v>491</v>
      </c>
      <c r="E100" s="416">
        <v>4</v>
      </c>
      <c r="F100" s="417">
        <v>129</v>
      </c>
      <c r="G100" s="417">
        <v>52</v>
      </c>
      <c r="H100" s="417">
        <v>77</v>
      </c>
      <c r="I100" s="417">
        <v>87992</v>
      </c>
      <c r="J100" s="12">
        <v>1</v>
      </c>
      <c r="K100" s="12">
        <v>0</v>
      </c>
      <c r="L100" s="12">
        <v>0</v>
      </c>
      <c r="M100" s="12">
        <v>0</v>
      </c>
      <c r="N100" s="12">
        <v>1</v>
      </c>
    </row>
    <row r="101" spans="3:14" ht="15.75" customHeight="1">
      <c r="C101" s="461" t="s">
        <v>348</v>
      </c>
      <c r="D101" s="457" t="s">
        <v>492</v>
      </c>
      <c r="E101" s="416">
        <v>13</v>
      </c>
      <c r="F101" s="417">
        <v>227</v>
      </c>
      <c r="G101" s="417">
        <v>139</v>
      </c>
      <c r="H101" s="417">
        <v>88</v>
      </c>
      <c r="I101" s="417">
        <v>258489</v>
      </c>
      <c r="J101" s="12">
        <v>1</v>
      </c>
      <c r="K101" s="12">
        <v>0</v>
      </c>
      <c r="L101" s="12">
        <v>1</v>
      </c>
      <c r="M101" s="12">
        <v>1</v>
      </c>
      <c r="N101" s="12">
        <v>1</v>
      </c>
    </row>
    <row r="102" spans="3:14" ht="15.75" customHeight="1">
      <c r="C102" s="461" t="s">
        <v>349</v>
      </c>
      <c r="D102" s="457" t="s">
        <v>493</v>
      </c>
      <c r="E102" s="416">
        <v>8</v>
      </c>
      <c r="F102" s="417">
        <v>127</v>
      </c>
      <c r="G102" s="417">
        <v>71</v>
      </c>
      <c r="H102" s="417">
        <v>56</v>
      </c>
      <c r="I102" s="417">
        <v>158158</v>
      </c>
      <c r="J102" s="12">
        <v>2</v>
      </c>
      <c r="K102" s="12">
        <v>0</v>
      </c>
      <c r="L102" s="12">
        <v>2</v>
      </c>
      <c r="M102" s="12">
        <v>0</v>
      </c>
      <c r="N102" s="12">
        <v>0</v>
      </c>
    </row>
    <row r="103" spans="3:14" ht="15.75" customHeight="1">
      <c r="C103" s="461" t="s">
        <v>350</v>
      </c>
      <c r="D103" s="457" t="s">
        <v>494</v>
      </c>
      <c r="E103" s="416">
        <v>6</v>
      </c>
      <c r="F103" s="417">
        <v>75</v>
      </c>
      <c r="G103" s="417">
        <v>57</v>
      </c>
      <c r="H103" s="417">
        <v>18</v>
      </c>
      <c r="I103" s="417">
        <v>92242</v>
      </c>
      <c r="J103" s="12">
        <v>0</v>
      </c>
      <c r="K103" s="12">
        <v>0</v>
      </c>
      <c r="L103" s="12">
        <v>0</v>
      </c>
      <c r="M103" s="12">
        <v>0</v>
      </c>
      <c r="N103" s="12">
        <v>1</v>
      </c>
    </row>
    <row r="104" spans="1:14" ht="15.75" customHeight="1">
      <c r="A104" s="527"/>
      <c r="B104" s="258"/>
      <c r="C104" s="460"/>
      <c r="D104" s="452"/>
      <c r="E104" s="258"/>
      <c r="F104" s="258"/>
      <c r="G104" s="258"/>
      <c r="H104" s="258"/>
      <c r="I104" s="258"/>
      <c r="J104" s="258"/>
      <c r="K104" s="258"/>
      <c r="L104" s="258"/>
      <c r="M104" s="258"/>
      <c r="N104" s="528" t="s">
        <v>145</v>
      </c>
    </row>
    <row r="105" spans="4:14" ht="15.75" customHeight="1">
      <c r="D105" s="454"/>
      <c r="E105" s="688" t="s">
        <v>28</v>
      </c>
      <c r="F105" s="676" t="s">
        <v>628</v>
      </c>
      <c r="G105" s="677"/>
      <c r="H105" s="678"/>
      <c r="I105" s="682" t="s">
        <v>119</v>
      </c>
      <c r="J105" s="255"/>
      <c r="K105" s="256"/>
      <c r="L105" s="256"/>
      <c r="M105" s="256"/>
      <c r="N105" s="256"/>
    </row>
    <row r="106" spans="1:14" s="121" customFormat="1" ht="15.75" customHeight="1">
      <c r="A106" s="6"/>
      <c r="B106" s="6"/>
      <c r="C106" s="461"/>
      <c r="D106" s="454"/>
      <c r="E106" s="689"/>
      <c r="F106" s="679"/>
      <c r="G106" s="680"/>
      <c r="H106" s="681"/>
      <c r="I106" s="683"/>
      <c r="J106" s="125">
        <v>9</v>
      </c>
      <c r="K106" s="126">
        <v>10</v>
      </c>
      <c r="L106" s="126">
        <v>11</v>
      </c>
      <c r="M106" s="126">
        <v>12</v>
      </c>
      <c r="N106" s="126">
        <v>13</v>
      </c>
    </row>
    <row r="107" spans="1:14" s="254" customFormat="1" ht="93.75" customHeight="1">
      <c r="A107" s="124"/>
      <c r="B107" s="124"/>
      <c r="C107" s="460"/>
      <c r="D107" s="455"/>
      <c r="E107" s="690"/>
      <c r="F107" s="58" t="s">
        <v>68</v>
      </c>
      <c r="G107" s="58" t="s">
        <v>12</v>
      </c>
      <c r="H107" s="59" t="s">
        <v>13</v>
      </c>
      <c r="I107" s="684"/>
      <c r="J107" s="123" t="s">
        <v>186</v>
      </c>
      <c r="K107" s="123" t="s">
        <v>187</v>
      </c>
      <c r="L107" s="123" t="s">
        <v>188</v>
      </c>
      <c r="M107" s="123" t="s">
        <v>629</v>
      </c>
      <c r="N107" s="123" t="s">
        <v>189</v>
      </c>
    </row>
    <row r="108" spans="1:14" s="57" customFormat="1" ht="15.75" customHeight="1">
      <c r="A108" s="537"/>
      <c r="B108" s="533">
        <v>13</v>
      </c>
      <c r="C108" s="534" t="s">
        <v>642</v>
      </c>
      <c r="D108" s="525"/>
      <c r="E108" s="535">
        <v>11</v>
      </c>
      <c r="F108" s="535">
        <v>157</v>
      </c>
      <c r="G108" s="535">
        <v>81</v>
      </c>
      <c r="H108" s="535">
        <v>76</v>
      </c>
      <c r="I108" s="535">
        <v>276083</v>
      </c>
      <c r="J108" s="536">
        <v>2</v>
      </c>
      <c r="K108" s="536">
        <v>0</v>
      </c>
      <c r="L108" s="536">
        <v>1</v>
      </c>
      <c r="M108" s="536">
        <v>0</v>
      </c>
      <c r="N108" s="536">
        <v>1</v>
      </c>
    </row>
    <row r="109" spans="3:14" ht="15.75" customHeight="1">
      <c r="C109" s="461" t="s">
        <v>351</v>
      </c>
      <c r="D109" s="457" t="s">
        <v>495</v>
      </c>
      <c r="E109" s="416">
        <v>1</v>
      </c>
      <c r="F109" s="417">
        <v>9</v>
      </c>
      <c r="G109" s="417">
        <v>1</v>
      </c>
      <c r="H109" s="417">
        <v>8</v>
      </c>
      <c r="I109" s="417" t="s">
        <v>630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</row>
    <row r="110" spans="3:14" ht="15.75" customHeight="1">
      <c r="C110" s="461" t="s">
        <v>352</v>
      </c>
      <c r="D110" s="457" t="s">
        <v>496</v>
      </c>
      <c r="E110" s="416">
        <v>3</v>
      </c>
      <c r="F110" s="417">
        <v>60</v>
      </c>
      <c r="G110" s="417">
        <v>38</v>
      </c>
      <c r="H110" s="417">
        <v>22</v>
      </c>
      <c r="I110" s="417">
        <v>171600</v>
      </c>
      <c r="J110" s="12">
        <v>0</v>
      </c>
      <c r="K110" s="12">
        <v>0</v>
      </c>
      <c r="L110" s="12">
        <v>0</v>
      </c>
      <c r="M110" s="12">
        <v>0</v>
      </c>
      <c r="N110" s="12">
        <v>1</v>
      </c>
    </row>
    <row r="111" spans="1:14" ht="15.75" customHeight="1">
      <c r="A111" s="121"/>
      <c r="C111" s="461" t="s">
        <v>353</v>
      </c>
      <c r="D111" s="457" t="s">
        <v>497</v>
      </c>
      <c r="E111" s="416">
        <v>2</v>
      </c>
      <c r="F111" s="417">
        <v>14</v>
      </c>
      <c r="G111" s="417">
        <v>8</v>
      </c>
      <c r="H111" s="417">
        <v>6</v>
      </c>
      <c r="I111" s="417" t="s">
        <v>630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</row>
    <row r="112" spans="3:14" ht="15.75" customHeight="1">
      <c r="C112" s="461" t="s">
        <v>354</v>
      </c>
      <c r="D112" s="457" t="s">
        <v>498</v>
      </c>
      <c r="E112" s="416">
        <v>2</v>
      </c>
      <c r="F112" s="417">
        <v>31</v>
      </c>
      <c r="G112" s="417">
        <v>4</v>
      </c>
      <c r="H112" s="417">
        <v>27</v>
      </c>
      <c r="I112" s="417" t="s">
        <v>630</v>
      </c>
      <c r="J112" s="12">
        <v>2</v>
      </c>
      <c r="K112" s="12">
        <v>0</v>
      </c>
      <c r="L112" s="12">
        <v>0</v>
      </c>
      <c r="M112" s="12">
        <v>0</v>
      </c>
      <c r="N112" s="12">
        <v>0</v>
      </c>
    </row>
    <row r="113" spans="3:14" ht="15.75" customHeight="1">
      <c r="C113" s="461" t="s">
        <v>355</v>
      </c>
      <c r="D113" s="457" t="s">
        <v>499</v>
      </c>
      <c r="E113" s="416">
        <v>3</v>
      </c>
      <c r="F113" s="417">
        <v>43</v>
      </c>
      <c r="G113" s="417">
        <v>30</v>
      </c>
      <c r="H113" s="417">
        <v>13</v>
      </c>
      <c r="I113" s="417">
        <v>52389</v>
      </c>
      <c r="J113" s="12">
        <v>0</v>
      </c>
      <c r="K113" s="12">
        <v>0</v>
      </c>
      <c r="L113" s="12">
        <v>1</v>
      </c>
      <c r="M113" s="12">
        <v>0</v>
      </c>
      <c r="N113" s="12">
        <v>0</v>
      </c>
    </row>
    <row r="114" spans="1:14" s="254" customFormat="1" ht="15.75" customHeight="1">
      <c r="A114" s="6"/>
      <c r="B114" s="6"/>
      <c r="C114" s="461"/>
      <c r="D114" s="457"/>
      <c r="E114" s="416"/>
      <c r="F114" s="417"/>
      <c r="G114" s="417"/>
      <c r="H114" s="417"/>
      <c r="I114" s="417"/>
      <c r="J114" s="12"/>
      <c r="K114" s="12"/>
      <c r="L114" s="12"/>
      <c r="M114" s="12"/>
      <c r="N114" s="12"/>
    </row>
    <row r="115" spans="1:14" s="537" customFormat="1" ht="15.75" customHeight="1">
      <c r="A115" s="57"/>
      <c r="B115" s="533">
        <v>14</v>
      </c>
      <c r="C115" s="534" t="s">
        <v>643</v>
      </c>
      <c r="D115" s="525"/>
      <c r="E115" s="535">
        <v>6</v>
      </c>
      <c r="F115" s="535">
        <v>106</v>
      </c>
      <c r="G115" s="535">
        <v>68</v>
      </c>
      <c r="H115" s="535">
        <v>38</v>
      </c>
      <c r="I115" s="535">
        <v>127121</v>
      </c>
      <c r="J115" s="536">
        <v>2</v>
      </c>
      <c r="K115" s="536">
        <v>1</v>
      </c>
      <c r="L115" s="536">
        <v>0</v>
      </c>
      <c r="M115" s="536">
        <v>0</v>
      </c>
      <c r="N115" s="536">
        <v>1</v>
      </c>
    </row>
    <row r="116" spans="3:14" ht="15.75" customHeight="1">
      <c r="C116" s="461" t="s">
        <v>356</v>
      </c>
      <c r="D116" s="457" t="s">
        <v>500</v>
      </c>
      <c r="E116" s="416">
        <v>4</v>
      </c>
      <c r="F116" s="417">
        <v>76</v>
      </c>
      <c r="G116" s="417">
        <v>50</v>
      </c>
      <c r="H116" s="417">
        <v>26</v>
      </c>
      <c r="I116" s="417" t="s">
        <v>630</v>
      </c>
      <c r="J116" s="12">
        <v>2</v>
      </c>
      <c r="K116" s="12">
        <v>0</v>
      </c>
      <c r="L116" s="12">
        <v>0</v>
      </c>
      <c r="M116" s="12">
        <v>0</v>
      </c>
      <c r="N116" s="12">
        <v>1</v>
      </c>
    </row>
    <row r="117" spans="3:14" ht="15.75" customHeight="1">
      <c r="C117" s="461" t="s">
        <v>357</v>
      </c>
      <c r="D117" s="457" t="s">
        <v>501</v>
      </c>
      <c r="E117" s="416">
        <v>2</v>
      </c>
      <c r="F117" s="417">
        <v>30</v>
      </c>
      <c r="G117" s="417">
        <v>18</v>
      </c>
      <c r="H117" s="417">
        <v>12</v>
      </c>
      <c r="I117" s="417" t="s">
        <v>630</v>
      </c>
      <c r="J117" s="12">
        <v>0</v>
      </c>
      <c r="K117" s="12">
        <v>1</v>
      </c>
      <c r="L117" s="12">
        <v>0</v>
      </c>
      <c r="M117" s="12">
        <v>0</v>
      </c>
      <c r="N117" s="12">
        <v>0</v>
      </c>
    </row>
    <row r="118" spans="1:14" s="254" customFormat="1" ht="15.75" customHeight="1">
      <c r="A118" s="6"/>
      <c r="B118" s="6"/>
      <c r="C118" s="461"/>
      <c r="D118" s="457"/>
      <c r="E118" s="416"/>
      <c r="F118" s="417"/>
      <c r="G118" s="417"/>
      <c r="H118" s="417"/>
      <c r="I118" s="417"/>
      <c r="J118" s="12"/>
      <c r="K118" s="12"/>
      <c r="L118" s="12"/>
      <c r="M118" s="12"/>
      <c r="N118" s="12"/>
    </row>
    <row r="119" spans="1:14" s="57" customFormat="1" ht="15.75" customHeight="1">
      <c r="A119" s="537"/>
      <c r="B119" s="533">
        <v>15</v>
      </c>
      <c r="C119" s="534" t="s">
        <v>644</v>
      </c>
      <c r="D119" s="525"/>
      <c r="E119" s="535">
        <v>53</v>
      </c>
      <c r="F119" s="535">
        <v>2969</v>
      </c>
      <c r="G119" s="535">
        <v>1765</v>
      </c>
      <c r="H119" s="535">
        <v>1204</v>
      </c>
      <c r="I119" s="535">
        <v>4498231</v>
      </c>
      <c r="J119" s="536">
        <v>13</v>
      </c>
      <c r="K119" s="536">
        <v>0</v>
      </c>
      <c r="L119" s="536">
        <v>2</v>
      </c>
      <c r="M119" s="536">
        <v>0</v>
      </c>
      <c r="N119" s="536">
        <v>1</v>
      </c>
    </row>
    <row r="120" spans="3:14" ht="15.75" customHeight="1">
      <c r="C120" s="461" t="s">
        <v>358</v>
      </c>
      <c r="D120" s="457" t="s">
        <v>502</v>
      </c>
      <c r="E120" s="416">
        <v>17</v>
      </c>
      <c r="F120" s="417">
        <v>579</v>
      </c>
      <c r="G120" s="417">
        <v>349</v>
      </c>
      <c r="H120" s="417">
        <v>230</v>
      </c>
      <c r="I120" s="417">
        <v>820923</v>
      </c>
      <c r="J120" s="12">
        <v>4</v>
      </c>
      <c r="K120" s="12">
        <v>0</v>
      </c>
      <c r="L120" s="12">
        <v>0</v>
      </c>
      <c r="M120" s="12">
        <v>0</v>
      </c>
      <c r="N120" s="12">
        <v>0</v>
      </c>
    </row>
    <row r="121" spans="3:14" ht="15.75" customHeight="1">
      <c r="C121" s="461" t="s">
        <v>359</v>
      </c>
      <c r="D121" s="457" t="s">
        <v>503</v>
      </c>
      <c r="E121" s="416">
        <v>9</v>
      </c>
      <c r="F121" s="417">
        <v>1143</v>
      </c>
      <c r="G121" s="417">
        <v>827</v>
      </c>
      <c r="H121" s="417">
        <v>316</v>
      </c>
      <c r="I121" s="417">
        <v>1934499</v>
      </c>
      <c r="J121" s="12">
        <v>1</v>
      </c>
      <c r="K121" s="12">
        <v>0</v>
      </c>
      <c r="L121" s="12">
        <v>0</v>
      </c>
      <c r="M121" s="12">
        <v>0</v>
      </c>
      <c r="N121" s="12">
        <v>0</v>
      </c>
    </row>
    <row r="122" spans="3:14" ht="15.75" customHeight="1">
      <c r="C122" s="461" t="s">
        <v>360</v>
      </c>
      <c r="D122" s="457" t="s">
        <v>504</v>
      </c>
      <c r="E122" s="416">
        <v>3</v>
      </c>
      <c r="F122" s="417">
        <v>22</v>
      </c>
      <c r="G122" s="417">
        <v>11</v>
      </c>
      <c r="H122" s="417">
        <v>11</v>
      </c>
      <c r="I122" s="417">
        <v>12178</v>
      </c>
      <c r="J122" s="12">
        <v>1</v>
      </c>
      <c r="K122" s="12">
        <v>0</v>
      </c>
      <c r="L122" s="12">
        <v>1</v>
      </c>
      <c r="M122" s="12">
        <v>0</v>
      </c>
      <c r="N122" s="12">
        <v>0</v>
      </c>
    </row>
    <row r="123" spans="1:14" ht="15.75" customHeight="1">
      <c r="A123" s="121"/>
      <c r="C123" s="461" t="s">
        <v>361</v>
      </c>
      <c r="D123" s="457" t="s">
        <v>505</v>
      </c>
      <c r="E123" s="416">
        <v>21</v>
      </c>
      <c r="F123" s="417">
        <v>1200</v>
      </c>
      <c r="G123" s="417">
        <v>561</v>
      </c>
      <c r="H123" s="417">
        <v>639</v>
      </c>
      <c r="I123" s="417">
        <v>1714267</v>
      </c>
      <c r="J123" s="12">
        <v>6</v>
      </c>
      <c r="K123" s="12">
        <v>0</v>
      </c>
      <c r="L123" s="12">
        <v>0</v>
      </c>
      <c r="M123" s="12">
        <v>0</v>
      </c>
      <c r="N123" s="12">
        <v>1</v>
      </c>
    </row>
    <row r="124" spans="3:14" ht="15.75" customHeight="1">
      <c r="C124" s="461" t="s">
        <v>362</v>
      </c>
      <c r="D124" s="457" t="s">
        <v>506</v>
      </c>
      <c r="E124" s="416">
        <v>2</v>
      </c>
      <c r="F124" s="417">
        <v>10</v>
      </c>
      <c r="G124" s="417">
        <v>5</v>
      </c>
      <c r="H124" s="417">
        <v>5</v>
      </c>
      <c r="I124" s="417" t="s">
        <v>630</v>
      </c>
      <c r="J124" s="12">
        <v>0</v>
      </c>
      <c r="K124" s="12">
        <v>0</v>
      </c>
      <c r="L124" s="12">
        <v>1</v>
      </c>
      <c r="M124" s="12">
        <v>0</v>
      </c>
      <c r="N124" s="12">
        <v>0</v>
      </c>
    </row>
    <row r="125" spans="3:14" ht="15.75" customHeight="1">
      <c r="C125" s="461" t="s">
        <v>363</v>
      </c>
      <c r="D125" s="457" t="s">
        <v>507</v>
      </c>
      <c r="E125" s="416">
        <v>1</v>
      </c>
      <c r="F125" s="417">
        <v>15</v>
      </c>
      <c r="G125" s="417">
        <v>12</v>
      </c>
      <c r="H125" s="417">
        <v>3</v>
      </c>
      <c r="I125" s="417" t="s">
        <v>630</v>
      </c>
      <c r="J125" s="12">
        <v>1</v>
      </c>
      <c r="K125" s="12">
        <v>0</v>
      </c>
      <c r="L125" s="12">
        <v>0</v>
      </c>
      <c r="M125" s="12">
        <v>0</v>
      </c>
      <c r="N125" s="12">
        <v>0</v>
      </c>
    </row>
    <row r="126" spans="1:14" s="57" customFormat="1" ht="15.75" customHeight="1">
      <c r="A126" s="6"/>
      <c r="B126" s="6"/>
      <c r="C126" s="461"/>
      <c r="D126" s="457"/>
      <c r="E126" s="416"/>
      <c r="F126" s="417"/>
      <c r="G126" s="417"/>
      <c r="H126" s="417"/>
      <c r="I126" s="417"/>
      <c r="J126" s="12"/>
      <c r="K126" s="12"/>
      <c r="L126" s="12"/>
      <c r="M126" s="12"/>
      <c r="N126" s="12"/>
    </row>
    <row r="127" spans="2:14" s="537" customFormat="1" ht="15.75" customHeight="1">
      <c r="B127" s="533">
        <v>16</v>
      </c>
      <c r="C127" s="534" t="s">
        <v>645</v>
      </c>
      <c r="D127" s="525"/>
      <c r="E127" s="535">
        <v>32</v>
      </c>
      <c r="F127" s="535">
        <v>1416</v>
      </c>
      <c r="G127" s="535">
        <v>807</v>
      </c>
      <c r="H127" s="535">
        <v>609</v>
      </c>
      <c r="I127" s="535">
        <v>1862864</v>
      </c>
      <c r="J127" s="536">
        <v>11</v>
      </c>
      <c r="K127" s="536">
        <v>1</v>
      </c>
      <c r="L127" s="536">
        <v>2</v>
      </c>
      <c r="M127" s="536">
        <v>2</v>
      </c>
      <c r="N127" s="536">
        <v>0</v>
      </c>
    </row>
    <row r="128" spans="3:14" ht="15.75" customHeight="1">
      <c r="C128" s="461" t="s">
        <v>364</v>
      </c>
      <c r="D128" s="457" t="s">
        <v>508</v>
      </c>
      <c r="E128" s="416">
        <v>21</v>
      </c>
      <c r="F128" s="417">
        <v>1217</v>
      </c>
      <c r="G128" s="417">
        <v>734</v>
      </c>
      <c r="H128" s="417">
        <v>483</v>
      </c>
      <c r="I128" s="417">
        <v>1541571</v>
      </c>
      <c r="J128" s="12">
        <v>4</v>
      </c>
      <c r="K128" s="12">
        <v>1</v>
      </c>
      <c r="L128" s="12">
        <v>2</v>
      </c>
      <c r="M128" s="12">
        <v>2</v>
      </c>
      <c r="N128" s="12">
        <v>0</v>
      </c>
    </row>
    <row r="129" spans="1:14" ht="15.75" customHeight="1">
      <c r="A129" s="121"/>
      <c r="C129" s="461" t="s">
        <v>365</v>
      </c>
      <c r="D129" s="457" t="s">
        <v>509</v>
      </c>
      <c r="E129" s="416">
        <v>11</v>
      </c>
      <c r="F129" s="417">
        <v>199</v>
      </c>
      <c r="G129" s="417">
        <v>73</v>
      </c>
      <c r="H129" s="417">
        <v>126</v>
      </c>
      <c r="I129" s="417">
        <v>321293</v>
      </c>
      <c r="J129" s="12">
        <v>7</v>
      </c>
      <c r="K129" s="12">
        <v>0</v>
      </c>
      <c r="L129" s="12">
        <v>0</v>
      </c>
      <c r="M129" s="12">
        <v>0</v>
      </c>
      <c r="N129" s="12">
        <v>0</v>
      </c>
    </row>
    <row r="130" spans="1:14" s="57" customFormat="1" ht="15.75" customHeight="1">
      <c r="A130" s="6"/>
      <c r="B130" s="6"/>
      <c r="C130" s="461"/>
      <c r="D130" s="457"/>
      <c r="E130" s="416"/>
      <c r="F130" s="417"/>
      <c r="G130" s="417"/>
      <c r="H130" s="417"/>
      <c r="I130" s="417"/>
      <c r="J130" s="12"/>
      <c r="K130" s="12"/>
      <c r="L130" s="12"/>
      <c r="M130" s="12"/>
      <c r="N130" s="12"/>
    </row>
    <row r="131" spans="2:14" s="537" customFormat="1" ht="15.75" customHeight="1">
      <c r="B131" s="533">
        <v>17</v>
      </c>
      <c r="C131" s="534" t="s">
        <v>646</v>
      </c>
      <c r="D131" s="525"/>
      <c r="E131" s="535">
        <v>16</v>
      </c>
      <c r="F131" s="535">
        <v>656</v>
      </c>
      <c r="G131" s="535">
        <v>374</v>
      </c>
      <c r="H131" s="535">
        <v>282</v>
      </c>
      <c r="I131" s="535">
        <v>826307</v>
      </c>
      <c r="J131" s="536">
        <v>2</v>
      </c>
      <c r="K131" s="536">
        <v>3</v>
      </c>
      <c r="L131" s="536">
        <v>1</v>
      </c>
      <c r="M131" s="536">
        <v>2</v>
      </c>
      <c r="N131" s="536">
        <v>1</v>
      </c>
    </row>
    <row r="132" spans="3:14" ht="15.75" customHeight="1">
      <c r="C132" s="461" t="s">
        <v>366</v>
      </c>
      <c r="D132" s="457" t="s">
        <v>510</v>
      </c>
      <c r="E132" s="416">
        <v>1</v>
      </c>
      <c r="F132" s="417">
        <v>9</v>
      </c>
      <c r="G132" s="417">
        <v>7</v>
      </c>
      <c r="H132" s="417">
        <v>2</v>
      </c>
      <c r="I132" s="417" t="s">
        <v>630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</row>
    <row r="133" spans="3:14" ht="15.75" customHeight="1">
      <c r="C133" s="461" t="s">
        <v>367</v>
      </c>
      <c r="D133" s="457" t="s">
        <v>511</v>
      </c>
      <c r="E133" s="416">
        <v>1</v>
      </c>
      <c r="F133" s="417">
        <v>131</v>
      </c>
      <c r="G133" s="417">
        <v>109</v>
      </c>
      <c r="H133" s="417">
        <v>22</v>
      </c>
      <c r="I133" s="417" t="s">
        <v>630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</row>
    <row r="134" spans="3:14" ht="15.75" customHeight="1">
      <c r="C134" s="461" t="s">
        <v>368</v>
      </c>
      <c r="D134" s="457" t="s">
        <v>512</v>
      </c>
      <c r="E134" s="416">
        <v>5</v>
      </c>
      <c r="F134" s="417">
        <v>84</v>
      </c>
      <c r="G134" s="417">
        <v>18</v>
      </c>
      <c r="H134" s="417">
        <v>66</v>
      </c>
      <c r="I134" s="417">
        <v>43201</v>
      </c>
      <c r="J134" s="12">
        <v>0</v>
      </c>
      <c r="K134" s="12">
        <v>2</v>
      </c>
      <c r="L134" s="12">
        <v>1</v>
      </c>
      <c r="M134" s="12">
        <v>0</v>
      </c>
      <c r="N134" s="12">
        <v>0</v>
      </c>
    </row>
    <row r="135" spans="3:14" ht="15.75" customHeight="1">
      <c r="C135" s="461" t="s">
        <v>369</v>
      </c>
      <c r="D135" s="457" t="s">
        <v>513</v>
      </c>
      <c r="E135" s="416">
        <v>1</v>
      </c>
      <c r="F135" s="417">
        <v>98</v>
      </c>
      <c r="G135" s="417">
        <v>74</v>
      </c>
      <c r="H135" s="417">
        <v>24</v>
      </c>
      <c r="I135" s="417" t="s">
        <v>630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</row>
    <row r="136" spans="1:14" ht="15.75" customHeight="1">
      <c r="A136" s="121"/>
      <c r="C136" s="461" t="s">
        <v>370</v>
      </c>
      <c r="D136" s="457" t="s">
        <v>514</v>
      </c>
      <c r="E136" s="416">
        <v>2</v>
      </c>
      <c r="F136" s="417">
        <v>92</v>
      </c>
      <c r="G136" s="417">
        <v>75</v>
      </c>
      <c r="H136" s="417">
        <v>17</v>
      </c>
      <c r="I136" s="417" t="s">
        <v>630</v>
      </c>
      <c r="J136" s="12">
        <v>0</v>
      </c>
      <c r="K136" s="12">
        <v>0</v>
      </c>
      <c r="L136" s="12">
        <v>0</v>
      </c>
      <c r="M136" s="12">
        <v>2</v>
      </c>
      <c r="N136" s="12">
        <v>0</v>
      </c>
    </row>
    <row r="137" spans="3:14" ht="15.75" customHeight="1">
      <c r="C137" s="461" t="s">
        <v>371</v>
      </c>
      <c r="D137" s="457" t="s">
        <v>515</v>
      </c>
      <c r="E137" s="416">
        <v>2</v>
      </c>
      <c r="F137" s="417">
        <v>21</v>
      </c>
      <c r="G137" s="417">
        <v>14</v>
      </c>
      <c r="H137" s="417">
        <v>7</v>
      </c>
      <c r="I137" s="417" t="s">
        <v>630</v>
      </c>
      <c r="J137" s="12">
        <v>1</v>
      </c>
      <c r="K137" s="12">
        <v>0</v>
      </c>
      <c r="L137" s="12">
        <v>0</v>
      </c>
      <c r="M137" s="12">
        <v>0</v>
      </c>
      <c r="N137" s="12">
        <v>0</v>
      </c>
    </row>
    <row r="138" spans="3:14" ht="15.75" customHeight="1">
      <c r="C138" s="461" t="s">
        <v>372</v>
      </c>
      <c r="D138" s="457" t="s">
        <v>516</v>
      </c>
      <c r="E138" s="416">
        <v>4</v>
      </c>
      <c r="F138" s="417">
        <v>221</v>
      </c>
      <c r="G138" s="417">
        <v>77</v>
      </c>
      <c r="H138" s="417">
        <v>144</v>
      </c>
      <c r="I138" s="417">
        <v>293362</v>
      </c>
      <c r="J138" s="12">
        <v>1</v>
      </c>
      <c r="K138" s="12">
        <v>1</v>
      </c>
      <c r="L138" s="12">
        <v>0</v>
      </c>
      <c r="M138" s="12">
        <v>0</v>
      </c>
      <c r="N138" s="12">
        <v>1</v>
      </c>
    </row>
    <row r="139" spans="4:14" ht="15.75" customHeight="1">
      <c r="D139" s="457"/>
      <c r="E139" s="416"/>
      <c r="F139" s="417"/>
      <c r="G139" s="417"/>
      <c r="H139" s="417"/>
      <c r="I139" s="417"/>
      <c r="J139" s="12"/>
      <c r="K139" s="12"/>
      <c r="L139" s="12"/>
      <c r="M139" s="12"/>
      <c r="N139" s="12"/>
    </row>
    <row r="140" spans="2:14" s="57" customFormat="1" ht="15.75" customHeight="1">
      <c r="B140" s="533">
        <v>18</v>
      </c>
      <c r="C140" s="477" t="s">
        <v>648</v>
      </c>
      <c r="D140" s="525"/>
      <c r="E140" s="535">
        <v>30</v>
      </c>
      <c r="F140" s="535">
        <v>2996</v>
      </c>
      <c r="G140" s="535">
        <v>2341</v>
      </c>
      <c r="H140" s="535">
        <v>655</v>
      </c>
      <c r="I140" s="535">
        <v>7844524</v>
      </c>
      <c r="J140" s="536">
        <v>6</v>
      </c>
      <c r="K140" s="536">
        <v>0</v>
      </c>
      <c r="L140" s="536">
        <v>0</v>
      </c>
      <c r="M140" s="536">
        <v>0</v>
      </c>
      <c r="N140" s="536">
        <v>1</v>
      </c>
    </row>
    <row r="141" spans="1:14" s="254" customFormat="1" ht="15.75" customHeight="1">
      <c r="A141" s="6"/>
      <c r="B141" s="6"/>
      <c r="C141" s="461" t="s">
        <v>373</v>
      </c>
      <c r="D141" s="457" t="s">
        <v>517</v>
      </c>
      <c r="E141" s="416">
        <v>2</v>
      </c>
      <c r="F141" s="417">
        <v>27</v>
      </c>
      <c r="G141" s="417">
        <v>13</v>
      </c>
      <c r="H141" s="417">
        <v>14</v>
      </c>
      <c r="I141" s="417" t="s">
        <v>630</v>
      </c>
      <c r="J141" s="12">
        <v>1</v>
      </c>
      <c r="K141" s="12">
        <v>0</v>
      </c>
      <c r="L141" s="12">
        <v>0</v>
      </c>
      <c r="M141" s="12">
        <v>0</v>
      </c>
      <c r="N141" s="12">
        <v>0</v>
      </c>
    </row>
    <row r="142" spans="3:14" ht="15.75" customHeight="1">
      <c r="C142" s="461" t="s">
        <v>534</v>
      </c>
      <c r="D142" s="457" t="s">
        <v>535</v>
      </c>
      <c r="E142" s="416">
        <v>12</v>
      </c>
      <c r="F142" s="417">
        <v>417</v>
      </c>
      <c r="G142" s="417">
        <v>305</v>
      </c>
      <c r="H142" s="417">
        <v>112</v>
      </c>
      <c r="I142" s="417">
        <v>654251</v>
      </c>
      <c r="J142" s="12">
        <v>3</v>
      </c>
      <c r="K142" s="12">
        <v>0</v>
      </c>
      <c r="L142" s="12">
        <v>0</v>
      </c>
      <c r="M142" s="12">
        <v>0</v>
      </c>
      <c r="N142" s="12">
        <v>1</v>
      </c>
    </row>
    <row r="143" spans="3:14" ht="15.75" customHeight="1">
      <c r="C143" s="461" t="s">
        <v>374</v>
      </c>
      <c r="D143" s="457" t="s">
        <v>518</v>
      </c>
      <c r="E143" s="416">
        <v>1</v>
      </c>
      <c r="F143" s="417">
        <v>22</v>
      </c>
      <c r="G143" s="417">
        <v>20</v>
      </c>
      <c r="H143" s="417">
        <v>2</v>
      </c>
      <c r="I143" s="417" t="s">
        <v>630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</row>
    <row r="144" spans="1:14" s="121" customFormat="1" ht="15.75" customHeight="1">
      <c r="A144" s="6"/>
      <c r="B144" s="6"/>
      <c r="C144" s="461" t="s">
        <v>375</v>
      </c>
      <c r="D144" s="457" t="s">
        <v>519</v>
      </c>
      <c r="E144" s="416">
        <v>11</v>
      </c>
      <c r="F144" s="417">
        <v>2284</v>
      </c>
      <c r="G144" s="417">
        <v>1786</v>
      </c>
      <c r="H144" s="417">
        <v>498</v>
      </c>
      <c r="I144" s="417">
        <v>6776850</v>
      </c>
      <c r="J144" s="12">
        <v>2</v>
      </c>
      <c r="K144" s="12">
        <v>0</v>
      </c>
      <c r="L144" s="12">
        <v>0</v>
      </c>
      <c r="M144" s="12">
        <v>0</v>
      </c>
      <c r="N144" s="12">
        <v>0</v>
      </c>
    </row>
    <row r="145" spans="3:14" ht="15.75" customHeight="1">
      <c r="C145" s="461" t="s">
        <v>376</v>
      </c>
      <c r="D145" s="526" t="s">
        <v>649</v>
      </c>
      <c r="E145" s="416">
        <v>1</v>
      </c>
      <c r="F145" s="417">
        <v>41</v>
      </c>
      <c r="G145" s="417">
        <v>36</v>
      </c>
      <c r="H145" s="417">
        <v>5</v>
      </c>
      <c r="I145" s="417" t="s">
        <v>630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</row>
    <row r="146" spans="3:14" ht="15.75" customHeight="1">
      <c r="C146" s="461" t="s">
        <v>377</v>
      </c>
      <c r="D146" s="526" t="s">
        <v>650</v>
      </c>
      <c r="E146" s="416">
        <v>1</v>
      </c>
      <c r="F146" s="417">
        <v>14</v>
      </c>
      <c r="G146" s="417">
        <v>9</v>
      </c>
      <c r="H146" s="417">
        <v>5</v>
      </c>
      <c r="I146" s="417" t="s">
        <v>630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</row>
    <row r="147" spans="3:14" ht="15.75" customHeight="1">
      <c r="C147" s="461" t="s">
        <v>536</v>
      </c>
      <c r="D147" s="526" t="s">
        <v>537</v>
      </c>
      <c r="E147" s="416">
        <v>1</v>
      </c>
      <c r="F147" s="417">
        <v>5</v>
      </c>
      <c r="G147" s="417">
        <v>3</v>
      </c>
      <c r="H147" s="417">
        <v>2</v>
      </c>
      <c r="I147" s="417" t="s">
        <v>598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</row>
    <row r="148" spans="3:14" ht="15.75" customHeight="1">
      <c r="C148" s="461" t="s">
        <v>378</v>
      </c>
      <c r="D148" s="457" t="s">
        <v>520</v>
      </c>
      <c r="E148" s="416">
        <v>1</v>
      </c>
      <c r="F148" s="417">
        <v>186</v>
      </c>
      <c r="G148" s="417">
        <v>169</v>
      </c>
      <c r="H148" s="417">
        <v>17</v>
      </c>
      <c r="I148" s="417" t="s">
        <v>598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</row>
    <row r="149" spans="1:14" ht="15.75" customHeight="1">
      <c r="A149" s="124"/>
      <c r="B149" s="124"/>
      <c r="C149" s="460"/>
      <c r="D149" s="458"/>
      <c r="E149" s="418"/>
      <c r="F149" s="419"/>
      <c r="G149" s="419"/>
      <c r="H149" s="419"/>
      <c r="I149" s="419"/>
      <c r="J149" s="420"/>
      <c r="K149" s="420"/>
      <c r="L149" s="420"/>
      <c r="M149" s="420"/>
      <c r="N149" s="420"/>
    </row>
    <row r="150" spans="5:14" ht="15.75" customHeight="1">
      <c r="E150" s="55"/>
      <c r="F150" s="55"/>
      <c r="G150" s="55"/>
      <c r="H150" s="55"/>
      <c r="I150" s="55"/>
      <c r="J150" s="55"/>
      <c r="K150" s="55"/>
      <c r="L150" s="55"/>
      <c r="M150" s="55"/>
      <c r="N150" s="55"/>
    </row>
  </sheetData>
  <sheetProtection/>
  <autoFilter ref="A5:N149"/>
  <mergeCells count="9">
    <mergeCell ref="F105:H106"/>
    <mergeCell ref="I105:I107"/>
    <mergeCell ref="E2:E4"/>
    <mergeCell ref="F2:H3"/>
    <mergeCell ref="I2:I4"/>
    <mergeCell ref="E57:E59"/>
    <mergeCell ref="F57:H58"/>
    <mergeCell ref="I57:I59"/>
    <mergeCell ref="E105:E107"/>
  </mergeCells>
  <printOptions/>
  <pageMargins left="0.31496062992125984" right="0.6299212598425197" top="0.3937007874015748" bottom="0.35433070866141736" header="0.31496062992125984" footer="0.1968503937007874"/>
  <pageSetup firstPageNumber="33" useFirstPageNumber="1" fitToHeight="3" fitToWidth="2" horizontalDpi="600" verticalDpi="600" orientation="portrait" pageOrder="overThenDown" paperSize="9" scale="90" r:id="rId1"/>
  <rowBreaks count="2" manualBreakCount="2">
    <brk id="55" max="30" man="1"/>
    <brk id="10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zoomScaleSheetLayoutView="75" zoomScalePageLayoutView="0" workbookViewId="0" topLeftCell="A1">
      <selection activeCell="C12" sqref="C12"/>
    </sheetView>
  </sheetViews>
  <sheetFormatPr defaultColWidth="9.00390625" defaultRowHeight="13.5"/>
  <cols>
    <col min="1" max="1" width="2.50390625" style="8" customWidth="1"/>
    <col min="2" max="2" width="16.625" style="2" customWidth="1"/>
    <col min="3" max="5" width="9.50390625" style="2" customWidth="1"/>
    <col min="6" max="10" width="8.75390625" style="2" customWidth="1"/>
    <col min="11" max="16384" width="9.00390625" style="2" customWidth="1"/>
  </cols>
  <sheetData>
    <row r="1" spans="1:10" ht="26.25" customHeight="1">
      <c r="A1" s="32" t="s">
        <v>106</v>
      </c>
      <c r="C1" s="32"/>
      <c r="D1" s="32"/>
      <c r="E1" s="32"/>
      <c r="F1" s="32"/>
      <c r="G1" s="32"/>
      <c r="H1" s="32"/>
      <c r="I1" s="32"/>
      <c r="J1" s="32"/>
    </row>
    <row r="2" spans="2:10" ht="26.25" customHeight="1" thickBot="1">
      <c r="B2" s="4"/>
      <c r="C2" s="8"/>
      <c r="D2" s="8"/>
      <c r="E2" s="8"/>
      <c r="F2" s="8"/>
      <c r="G2" s="8"/>
      <c r="H2" s="8"/>
      <c r="J2" s="7" t="s">
        <v>128</v>
      </c>
    </row>
    <row r="3" spans="1:10" ht="18" customHeight="1">
      <c r="A3" s="465"/>
      <c r="B3" s="425"/>
      <c r="C3" s="586" t="s">
        <v>9</v>
      </c>
      <c r="D3" s="586"/>
      <c r="E3" s="587"/>
      <c r="F3" s="187" t="s">
        <v>107</v>
      </c>
      <c r="G3" s="188"/>
      <c r="H3" s="188"/>
      <c r="I3" s="188"/>
      <c r="J3" s="195"/>
    </row>
    <row r="4" spans="1:10" ht="18" customHeight="1">
      <c r="A4" s="466" t="s">
        <v>425</v>
      </c>
      <c r="B4" s="428"/>
      <c r="C4" s="588"/>
      <c r="D4" s="588"/>
      <c r="E4" s="589"/>
      <c r="F4" s="61" t="s">
        <v>129</v>
      </c>
      <c r="G4" s="62" t="s">
        <v>130</v>
      </c>
      <c r="H4" s="62" t="s">
        <v>131</v>
      </c>
      <c r="I4" s="62" t="s">
        <v>132</v>
      </c>
      <c r="J4" s="584" t="s">
        <v>10</v>
      </c>
    </row>
    <row r="5" spans="1:10" ht="18" customHeight="1">
      <c r="A5" s="467"/>
      <c r="B5" s="426"/>
      <c r="C5" s="67" t="s">
        <v>11</v>
      </c>
      <c r="D5" s="68" t="s">
        <v>12</v>
      </c>
      <c r="E5" s="69" t="s">
        <v>13</v>
      </c>
      <c r="F5" s="63" t="s">
        <v>3</v>
      </c>
      <c r="G5" s="64" t="s">
        <v>4</v>
      </c>
      <c r="H5" s="64" t="s">
        <v>70</v>
      </c>
      <c r="I5" s="64" t="s">
        <v>71</v>
      </c>
      <c r="J5" s="585"/>
    </row>
    <row r="6" spans="1:10" ht="27.75" customHeight="1">
      <c r="A6" s="468"/>
      <c r="B6" s="424" t="s">
        <v>11</v>
      </c>
      <c r="C6" s="355">
        <v>11243</v>
      </c>
      <c r="D6" s="359">
        <v>6967</v>
      </c>
      <c r="E6" s="360">
        <v>4276</v>
      </c>
      <c r="F6" s="355">
        <v>838</v>
      </c>
      <c r="G6" s="356">
        <v>1132</v>
      </c>
      <c r="H6" s="356">
        <v>1146</v>
      </c>
      <c r="I6" s="356">
        <v>812</v>
      </c>
      <c r="J6" s="361">
        <v>7315</v>
      </c>
    </row>
    <row r="7" spans="1:10" ht="27.75" customHeight="1">
      <c r="A7" s="469" t="s">
        <v>395</v>
      </c>
      <c r="B7" s="19" t="s">
        <v>186</v>
      </c>
      <c r="C7" s="27">
        <v>3068</v>
      </c>
      <c r="D7" s="27">
        <v>1189</v>
      </c>
      <c r="E7" s="29">
        <v>1879</v>
      </c>
      <c r="F7" s="27">
        <v>300</v>
      </c>
      <c r="G7" s="29">
        <v>297</v>
      </c>
      <c r="H7" s="29">
        <v>530</v>
      </c>
      <c r="I7" s="29">
        <v>420</v>
      </c>
      <c r="J7" s="261">
        <v>1521</v>
      </c>
    </row>
    <row r="8" spans="1:10" ht="27.75" customHeight="1">
      <c r="A8" s="469" t="s">
        <v>396</v>
      </c>
      <c r="B8" s="19" t="s">
        <v>187</v>
      </c>
      <c r="C8" s="27">
        <v>130</v>
      </c>
      <c r="D8" s="27">
        <v>75</v>
      </c>
      <c r="E8" s="29">
        <v>55</v>
      </c>
      <c r="F8" s="27">
        <v>37</v>
      </c>
      <c r="G8" s="29">
        <v>36</v>
      </c>
      <c r="H8" s="29">
        <v>0</v>
      </c>
      <c r="I8" s="29">
        <v>0</v>
      </c>
      <c r="J8" s="261">
        <v>57</v>
      </c>
    </row>
    <row r="9" spans="1:10" ht="27.75" customHeight="1">
      <c r="A9" s="469" t="s">
        <v>258</v>
      </c>
      <c r="B9" s="19" t="s">
        <v>188</v>
      </c>
      <c r="C9" s="27">
        <v>425</v>
      </c>
      <c r="D9" s="27">
        <v>53</v>
      </c>
      <c r="E9" s="29">
        <v>372</v>
      </c>
      <c r="F9" s="27">
        <v>43</v>
      </c>
      <c r="G9" s="29">
        <v>58</v>
      </c>
      <c r="H9" s="29">
        <v>23</v>
      </c>
      <c r="I9" s="29">
        <v>0</v>
      </c>
      <c r="J9" s="261">
        <v>301</v>
      </c>
    </row>
    <row r="10" spans="1:10" ht="27.75" customHeight="1">
      <c r="A10" s="469" t="s">
        <v>259</v>
      </c>
      <c r="B10" s="19" t="s">
        <v>402</v>
      </c>
      <c r="C10" s="27">
        <v>217</v>
      </c>
      <c r="D10" s="27">
        <v>166</v>
      </c>
      <c r="E10" s="29">
        <v>51</v>
      </c>
      <c r="F10" s="27">
        <v>26</v>
      </c>
      <c r="G10" s="29">
        <v>106</v>
      </c>
      <c r="H10" s="29">
        <v>0</v>
      </c>
      <c r="I10" s="29">
        <v>0</v>
      </c>
      <c r="J10" s="261">
        <v>85</v>
      </c>
    </row>
    <row r="11" spans="1:10" ht="27.75" customHeight="1">
      <c r="A11" s="469" t="s">
        <v>260</v>
      </c>
      <c r="B11" s="19" t="s">
        <v>189</v>
      </c>
      <c r="C11" s="27">
        <v>131</v>
      </c>
      <c r="D11" s="27">
        <v>110</v>
      </c>
      <c r="E11" s="29">
        <v>21</v>
      </c>
      <c r="F11" s="27">
        <v>64</v>
      </c>
      <c r="G11" s="29">
        <v>10</v>
      </c>
      <c r="H11" s="29">
        <v>23</v>
      </c>
      <c r="I11" s="29">
        <v>34</v>
      </c>
      <c r="J11" s="261">
        <v>0</v>
      </c>
    </row>
    <row r="12" spans="1:10" ht="27.75" customHeight="1">
      <c r="A12" s="469" t="s">
        <v>261</v>
      </c>
      <c r="B12" s="19" t="s">
        <v>190</v>
      </c>
      <c r="C12" s="27">
        <v>51</v>
      </c>
      <c r="D12" s="27">
        <v>25</v>
      </c>
      <c r="E12" s="29">
        <v>26</v>
      </c>
      <c r="F12" s="27">
        <v>16</v>
      </c>
      <c r="G12" s="29">
        <v>35</v>
      </c>
      <c r="H12" s="29">
        <v>0</v>
      </c>
      <c r="I12" s="29">
        <v>0</v>
      </c>
      <c r="J12" s="261">
        <v>0</v>
      </c>
    </row>
    <row r="13" spans="1:10" ht="27.75" customHeight="1">
      <c r="A13" s="469" t="s">
        <v>262</v>
      </c>
      <c r="B13" s="19" t="s">
        <v>191</v>
      </c>
      <c r="C13" s="27">
        <v>663</v>
      </c>
      <c r="D13" s="27">
        <v>415</v>
      </c>
      <c r="E13" s="29">
        <v>248</v>
      </c>
      <c r="F13" s="27">
        <v>69</v>
      </c>
      <c r="G13" s="29">
        <v>157</v>
      </c>
      <c r="H13" s="29">
        <v>194</v>
      </c>
      <c r="I13" s="29">
        <v>67</v>
      </c>
      <c r="J13" s="261">
        <v>176</v>
      </c>
    </row>
    <row r="14" spans="1:10" ht="27.75" customHeight="1">
      <c r="A14" s="469" t="s">
        <v>263</v>
      </c>
      <c r="B14" s="19" t="s">
        <v>192</v>
      </c>
      <c r="C14" s="27">
        <v>452</v>
      </c>
      <c r="D14" s="27">
        <v>293</v>
      </c>
      <c r="E14" s="29">
        <v>159</v>
      </c>
      <c r="F14" s="27">
        <v>12</v>
      </c>
      <c r="G14" s="29">
        <v>11</v>
      </c>
      <c r="H14" s="29">
        <v>0</v>
      </c>
      <c r="I14" s="29">
        <v>0</v>
      </c>
      <c r="J14" s="261">
        <v>429</v>
      </c>
    </row>
    <row r="15" spans="1:10" ht="27.75" customHeight="1">
      <c r="A15" s="469" t="s">
        <v>264</v>
      </c>
      <c r="B15" s="19" t="s">
        <v>193</v>
      </c>
      <c r="C15" s="27">
        <v>16</v>
      </c>
      <c r="D15" s="27">
        <v>13</v>
      </c>
      <c r="E15" s="29">
        <v>3</v>
      </c>
      <c r="F15" s="27">
        <v>16</v>
      </c>
      <c r="G15" s="29">
        <v>0</v>
      </c>
      <c r="H15" s="29">
        <v>0</v>
      </c>
      <c r="I15" s="29">
        <v>0</v>
      </c>
      <c r="J15" s="261">
        <v>0</v>
      </c>
    </row>
    <row r="16" spans="1:10" ht="27.75" customHeight="1">
      <c r="A16" s="469" t="s">
        <v>265</v>
      </c>
      <c r="B16" s="19" t="s">
        <v>194</v>
      </c>
      <c r="C16" s="27">
        <v>175</v>
      </c>
      <c r="D16" s="27">
        <v>108</v>
      </c>
      <c r="E16" s="29">
        <v>67</v>
      </c>
      <c r="F16" s="27">
        <v>31</v>
      </c>
      <c r="G16" s="29">
        <v>0</v>
      </c>
      <c r="H16" s="29">
        <v>47</v>
      </c>
      <c r="I16" s="29">
        <v>37</v>
      </c>
      <c r="J16" s="261">
        <v>60</v>
      </c>
    </row>
    <row r="17" spans="1:10" ht="27.75" customHeight="1">
      <c r="A17" s="469" t="s">
        <v>266</v>
      </c>
      <c r="B17" s="19" t="s">
        <v>195</v>
      </c>
      <c r="C17" s="27">
        <v>42</v>
      </c>
      <c r="D17" s="27">
        <v>26</v>
      </c>
      <c r="E17" s="29">
        <v>16</v>
      </c>
      <c r="F17" s="27">
        <v>0</v>
      </c>
      <c r="G17" s="29">
        <v>0</v>
      </c>
      <c r="H17" s="29">
        <v>0</v>
      </c>
      <c r="I17" s="29">
        <v>42</v>
      </c>
      <c r="J17" s="261">
        <v>0</v>
      </c>
    </row>
    <row r="18" spans="1:10" ht="27.75" customHeight="1">
      <c r="A18" s="469" t="s">
        <v>397</v>
      </c>
      <c r="B18" s="19" t="s">
        <v>196</v>
      </c>
      <c r="C18" s="27">
        <v>438</v>
      </c>
      <c r="D18" s="27">
        <v>391</v>
      </c>
      <c r="E18" s="29">
        <v>47</v>
      </c>
      <c r="F18" s="27">
        <v>12</v>
      </c>
      <c r="G18" s="29">
        <v>195</v>
      </c>
      <c r="H18" s="29">
        <v>67</v>
      </c>
      <c r="I18" s="29">
        <v>37</v>
      </c>
      <c r="J18" s="261">
        <v>127</v>
      </c>
    </row>
    <row r="19" spans="1:10" ht="27.75" customHeight="1">
      <c r="A19" s="469" t="s">
        <v>398</v>
      </c>
      <c r="B19" s="19" t="s">
        <v>197</v>
      </c>
      <c r="C19" s="27">
        <v>18</v>
      </c>
      <c r="D19" s="27">
        <v>14</v>
      </c>
      <c r="E19" s="29">
        <v>4</v>
      </c>
      <c r="F19" s="27">
        <v>5</v>
      </c>
      <c r="G19" s="29">
        <v>13</v>
      </c>
      <c r="H19" s="29">
        <v>0</v>
      </c>
      <c r="I19" s="29">
        <v>0</v>
      </c>
      <c r="J19" s="261">
        <v>0</v>
      </c>
    </row>
    <row r="20" spans="1:10" ht="27.75" customHeight="1">
      <c r="A20" s="469" t="s">
        <v>269</v>
      </c>
      <c r="B20" s="19" t="s">
        <v>198</v>
      </c>
      <c r="C20" s="27">
        <v>138</v>
      </c>
      <c r="D20" s="27">
        <v>91</v>
      </c>
      <c r="E20" s="29">
        <v>47</v>
      </c>
      <c r="F20" s="27">
        <v>0</v>
      </c>
      <c r="G20" s="29">
        <v>0</v>
      </c>
      <c r="H20" s="29">
        <v>0</v>
      </c>
      <c r="I20" s="29">
        <v>0</v>
      </c>
      <c r="J20" s="261">
        <v>138</v>
      </c>
    </row>
    <row r="21" spans="1:10" ht="27.75" customHeight="1">
      <c r="A21" s="469" t="s">
        <v>270</v>
      </c>
      <c r="B21" s="19" t="s">
        <v>199</v>
      </c>
      <c r="C21" s="27">
        <v>257</v>
      </c>
      <c r="D21" s="27">
        <v>214</v>
      </c>
      <c r="E21" s="29">
        <v>43</v>
      </c>
      <c r="F21" s="27">
        <v>77</v>
      </c>
      <c r="G21" s="29">
        <v>87</v>
      </c>
      <c r="H21" s="29">
        <v>41</v>
      </c>
      <c r="I21" s="29">
        <v>0</v>
      </c>
      <c r="J21" s="261">
        <v>52</v>
      </c>
    </row>
    <row r="22" spans="1:10" ht="27.75" customHeight="1">
      <c r="A22" s="469" t="s">
        <v>271</v>
      </c>
      <c r="B22" s="19" t="s">
        <v>200</v>
      </c>
      <c r="C22" s="27">
        <v>5</v>
      </c>
      <c r="D22" s="27">
        <v>4</v>
      </c>
      <c r="E22" s="29">
        <v>1</v>
      </c>
      <c r="F22" s="27">
        <v>5</v>
      </c>
      <c r="G22" s="29">
        <v>0</v>
      </c>
      <c r="H22" s="29">
        <v>0</v>
      </c>
      <c r="I22" s="29">
        <v>0</v>
      </c>
      <c r="J22" s="261">
        <v>0</v>
      </c>
    </row>
    <row r="23" spans="1:10" ht="27.75" customHeight="1">
      <c r="A23" s="469" t="s">
        <v>272</v>
      </c>
      <c r="B23" s="19" t="s">
        <v>201</v>
      </c>
      <c r="C23" s="27">
        <v>206</v>
      </c>
      <c r="D23" s="27">
        <v>162</v>
      </c>
      <c r="E23" s="29">
        <v>44</v>
      </c>
      <c r="F23" s="27">
        <v>27</v>
      </c>
      <c r="G23" s="29">
        <v>28</v>
      </c>
      <c r="H23" s="29">
        <v>96</v>
      </c>
      <c r="I23" s="29">
        <v>0</v>
      </c>
      <c r="J23" s="261">
        <v>55</v>
      </c>
    </row>
    <row r="24" spans="1:10" ht="27.75" customHeight="1">
      <c r="A24" s="469" t="s">
        <v>273</v>
      </c>
      <c r="B24" s="19" t="s">
        <v>202</v>
      </c>
      <c r="C24" s="27">
        <v>140</v>
      </c>
      <c r="D24" s="27">
        <v>81</v>
      </c>
      <c r="E24" s="29">
        <v>59</v>
      </c>
      <c r="F24" s="27">
        <v>18</v>
      </c>
      <c r="G24" s="29">
        <v>12</v>
      </c>
      <c r="H24" s="29">
        <v>0</v>
      </c>
      <c r="I24" s="29">
        <v>0</v>
      </c>
      <c r="J24" s="261">
        <v>110</v>
      </c>
    </row>
    <row r="25" spans="1:10" ht="27.75" customHeight="1">
      <c r="A25" s="469" t="s">
        <v>274</v>
      </c>
      <c r="B25" s="19" t="s">
        <v>203</v>
      </c>
      <c r="C25" s="27">
        <v>2285</v>
      </c>
      <c r="D25" s="27">
        <v>1894</v>
      </c>
      <c r="E25" s="29">
        <v>391</v>
      </c>
      <c r="F25" s="27">
        <v>0</v>
      </c>
      <c r="G25" s="29">
        <v>17</v>
      </c>
      <c r="H25" s="29">
        <v>0</v>
      </c>
      <c r="I25" s="29">
        <v>41</v>
      </c>
      <c r="J25" s="261">
        <v>2227</v>
      </c>
    </row>
    <row r="26" spans="1:10" ht="27.75" customHeight="1">
      <c r="A26" s="469" t="s">
        <v>275</v>
      </c>
      <c r="B26" s="19" t="s">
        <v>204</v>
      </c>
      <c r="C26" s="27">
        <v>518</v>
      </c>
      <c r="D26" s="27">
        <v>342</v>
      </c>
      <c r="E26" s="29">
        <v>176</v>
      </c>
      <c r="F26" s="27">
        <v>6</v>
      </c>
      <c r="G26" s="29">
        <v>0</v>
      </c>
      <c r="H26" s="29">
        <v>23</v>
      </c>
      <c r="I26" s="29">
        <v>48</v>
      </c>
      <c r="J26" s="261">
        <v>441</v>
      </c>
    </row>
    <row r="27" spans="1:10" ht="27.75" customHeight="1">
      <c r="A27" s="469" t="s">
        <v>276</v>
      </c>
      <c r="B27" s="19" t="s">
        <v>420</v>
      </c>
      <c r="C27" s="27">
        <v>41</v>
      </c>
      <c r="D27" s="27">
        <v>36</v>
      </c>
      <c r="E27" s="29">
        <v>5</v>
      </c>
      <c r="F27" s="27">
        <v>0</v>
      </c>
      <c r="G27" s="29">
        <v>0</v>
      </c>
      <c r="H27" s="29">
        <v>0</v>
      </c>
      <c r="I27" s="29">
        <v>41</v>
      </c>
      <c r="J27" s="261">
        <v>0</v>
      </c>
    </row>
    <row r="28" spans="1:10" ht="27.75" customHeight="1">
      <c r="A28" s="469" t="s">
        <v>277</v>
      </c>
      <c r="B28" s="19" t="s">
        <v>205</v>
      </c>
      <c r="C28" s="27">
        <v>1682</v>
      </c>
      <c r="D28" s="27">
        <v>1180</v>
      </c>
      <c r="E28" s="29">
        <v>502</v>
      </c>
      <c r="F28" s="27">
        <v>0</v>
      </c>
      <c r="G28" s="29">
        <v>44</v>
      </c>
      <c r="H28" s="29">
        <v>102</v>
      </c>
      <c r="I28" s="29">
        <v>0</v>
      </c>
      <c r="J28" s="261">
        <v>1536</v>
      </c>
    </row>
    <row r="29" spans="1:10" ht="27.75" customHeight="1">
      <c r="A29" s="469" t="s">
        <v>278</v>
      </c>
      <c r="B29" s="19" t="s">
        <v>52</v>
      </c>
      <c r="C29" s="27">
        <v>145</v>
      </c>
      <c r="D29" s="27">
        <v>85</v>
      </c>
      <c r="E29" s="29">
        <v>60</v>
      </c>
      <c r="F29" s="27">
        <v>74</v>
      </c>
      <c r="G29" s="29">
        <v>26</v>
      </c>
      <c r="H29" s="29">
        <v>0</v>
      </c>
      <c r="I29" s="29">
        <v>45</v>
      </c>
      <c r="J29" s="261">
        <v>0</v>
      </c>
    </row>
    <row r="30" spans="1:10" ht="18" customHeight="1" thickBot="1">
      <c r="A30" s="470"/>
      <c r="B30" s="427"/>
      <c r="C30" s="28"/>
      <c r="D30" s="28"/>
      <c r="E30" s="30"/>
      <c r="F30" s="28"/>
      <c r="G30" s="30"/>
      <c r="H30" s="30"/>
      <c r="I30" s="30"/>
      <c r="J30" s="262"/>
    </row>
    <row r="31" spans="2:8" ht="13.5">
      <c r="B31" s="16"/>
      <c r="F31" s="16"/>
      <c r="G31" s="10" t="s">
        <v>74</v>
      </c>
      <c r="H31" s="16"/>
    </row>
  </sheetData>
  <sheetProtection/>
  <mergeCells count="2">
    <mergeCell ref="J4:J5"/>
    <mergeCell ref="C3:E4"/>
  </mergeCells>
  <printOptions/>
  <pageMargins left="0.7480314960629921" right="0.4724409448818898" top="0.4330708661417323" bottom="0.35433070866141736" header="0.31496062992125984" footer="0.31496062992125984"/>
  <pageSetup firstPageNumber="14" useFirstPageNumber="1"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50"/>
  <sheetViews>
    <sheetView view="pageBreakPreview" zoomScale="70" zoomScaleNormal="70" zoomScaleSheetLayoutView="70" zoomScalePageLayoutView="0" workbookViewId="0" topLeftCell="A90">
      <selection activeCell="AD122" sqref="AD122"/>
    </sheetView>
  </sheetViews>
  <sheetFormatPr defaultColWidth="9.00390625" defaultRowHeight="13.5"/>
  <cols>
    <col min="1" max="18" width="5.50390625" style="6" customWidth="1"/>
    <col min="19" max="16384" width="9.00390625" style="6" customWidth="1"/>
  </cols>
  <sheetData>
    <row r="1" spans="1:18" ht="16.5" customHeight="1">
      <c r="A1" s="257" t="s">
        <v>522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</row>
    <row r="2" spans="1:18" ht="16.5" customHeigh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16.5" customHeight="1">
      <c r="A3" s="476">
        <v>14</v>
      </c>
      <c r="B3" s="476">
        <v>15</v>
      </c>
      <c r="C3" s="476">
        <v>16</v>
      </c>
      <c r="D3" s="476">
        <v>17</v>
      </c>
      <c r="E3" s="476">
        <v>18</v>
      </c>
      <c r="F3" s="476">
        <v>19</v>
      </c>
      <c r="G3" s="476">
        <v>21</v>
      </c>
      <c r="H3" s="476">
        <v>22</v>
      </c>
      <c r="I3" s="476">
        <v>23</v>
      </c>
      <c r="J3" s="476">
        <v>24</v>
      </c>
      <c r="K3" s="476">
        <v>25</v>
      </c>
      <c r="L3" s="476">
        <v>26</v>
      </c>
      <c r="M3" s="476">
        <v>27</v>
      </c>
      <c r="N3" s="476">
        <v>28</v>
      </c>
      <c r="O3" s="476">
        <v>29</v>
      </c>
      <c r="P3" s="476">
        <v>30</v>
      </c>
      <c r="Q3" s="476">
        <v>31</v>
      </c>
      <c r="R3" s="476">
        <v>32</v>
      </c>
    </row>
    <row r="4" spans="1:18" ht="94.5" customHeight="1">
      <c r="A4" s="123" t="s">
        <v>190</v>
      </c>
      <c r="B4" s="123" t="s">
        <v>191</v>
      </c>
      <c r="C4" s="123" t="s">
        <v>192</v>
      </c>
      <c r="D4" s="123" t="s">
        <v>193</v>
      </c>
      <c r="E4" s="123" t="s">
        <v>194</v>
      </c>
      <c r="F4" s="123" t="s">
        <v>195</v>
      </c>
      <c r="G4" s="123" t="s">
        <v>196</v>
      </c>
      <c r="H4" s="123" t="s">
        <v>197</v>
      </c>
      <c r="I4" s="123" t="s">
        <v>198</v>
      </c>
      <c r="J4" s="123" t="s">
        <v>199</v>
      </c>
      <c r="K4" s="123" t="s">
        <v>200</v>
      </c>
      <c r="L4" s="123" t="s">
        <v>201</v>
      </c>
      <c r="M4" s="123" t="s">
        <v>202</v>
      </c>
      <c r="N4" s="123" t="s">
        <v>203</v>
      </c>
      <c r="O4" s="123" t="s">
        <v>204</v>
      </c>
      <c r="P4" s="123" t="s">
        <v>228</v>
      </c>
      <c r="Q4" s="123" t="s">
        <v>205</v>
      </c>
      <c r="R4" s="123" t="s">
        <v>52</v>
      </c>
    </row>
    <row r="5" spans="1:18" s="57" customFormat="1" ht="15.75" customHeight="1">
      <c r="A5" s="538">
        <v>4</v>
      </c>
      <c r="B5" s="538">
        <v>37</v>
      </c>
      <c r="C5" s="538">
        <v>6</v>
      </c>
      <c r="D5" s="538">
        <v>2</v>
      </c>
      <c r="E5" s="538">
        <v>8</v>
      </c>
      <c r="F5" s="538">
        <v>1</v>
      </c>
      <c r="G5" s="538">
        <v>19</v>
      </c>
      <c r="H5" s="538">
        <v>2</v>
      </c>
      <c r="I5" s="538">
        <v>2</v>
      </c>
      <c r="J5" s="538">
        <v>22</v>
      </c>
      <c r="K5" s="538">
        <v>1</v>
      </c>
      <c r="L5" s="538">
        <v>11</v>
      </c>
      <c r="M5" s="538">
        <v>5</v>
      </c>
      <c r="N5" s="538">
        <v>10</v>
      </c>
      <c r="O5" s="538">
        <v>6</v>
      </c>
      <c r="P5" s="538">
        <v>1</v>
      </c>
      <c r="Q5" s="538">
        <v>14</v>
      </c>
      <c r="R5" s="538">
        <v>15</v>
      </c>
    </row>
    <row r="6" spans="1:18" s="121" customFormat="1" ht="15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57" customFormat="1" ht="15.75" customHeight="1">
      <c r="A7" s="23">
        <v>0</v>
      </c>
      <c r="B7" s="23">
        <v>2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</row>
    <row r="8" spans="1:18" ht="15.75" customHeight="1">
      <c r="A8" s="12">
        <v>0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</row>
    <row r="9" spans="1:18" ht="15.75" customHeight="1">
      <c r="A9" s="12">
        <v>0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</row>
    <row r="10" spans="1:18" ht="15.75" customHeight="1">
      <c r="A10" s="12">
        <v>0</v>
      </c>
      <c r="B10" s="12">
        <v>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15.75" customHeight="1">
      <c r="A11" s="12">
        <v>0</v>
      </c>
      <c r="B11" s="12">
        <v>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</row>
    <row r="12" spans="1:18" ht="15.75" customHeight="1">
      <c r="A12" s="12">
        <v>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</row>
    <row r="13" spans="1:18" ht="15.75" customHeight="1">
      <c r="A13" s="12">
        <v>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ht="15.75" customHeight="1">
      <c r="A14" s="12">
        <v>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ht="15.75" customHeight="1">
      <c r="A15" s="12">
        <v>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</row>
    <row r="16" spans="1:18" ht="15.75" customHeight="1">
      <c r="A16" s="12">
        <v>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</row>
    <row r="17" spans="1:18" ht="15.75" customHeight="1">
      <c r="A17" s="12">
        <v>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</row>
    <row r="18" spans="1:18" ht="15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537" customFormat="1" ht="15.75" customHeight="1">
      <c r="A19" s="536">
        <v>0</v>
      </c>
      <c r="B19" s="536">
        <v>3</v>
      </c>
      <c r="C19" s="536">
        <v>0</v>
      </c>
      <c r="D19" s="536">
        <v>0</v>
      </c>
      <c r="E19" s="536">
        <v>0</v>
      </c>
      <c r="F19" s="536">
        <v>0</v>
      </c>
      <c r="G19" s="536">
        <v>0</v>
      </c>
      <c r="H19" s="536">
        <v>0</v>
      </c>
      <c r="I19" s="536">
        <v>0</v>
      </c>
      <c r="J19" s="536">
        <v>0</v>
      </c>
      <c r="K19" s="536">
        <v>0</v>
      </c>
      <c r="L19" s="536">
        <v>0</v>
      </c>
      <c r="M19" s="536">
        <v>1</v>
      </c>
      <c r="N19" s="536">
        <v>0</v>
      </c>
      <c r="O19" s="536">
        <v>0</v>
      </c>
      <c r="P19" s="536">
        <v>0</v>
      </c>
      <c r="Q19" s="536">
        <v>0</v>
      </c>
      <c r="R19" s="536">
        <v>0</v>
      </c>
    </row>
    <row r="20" spans="1:18" ht="15.75" customHeight="1">
      <c r="A20" s="12">
        <v>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</row>
    <row r="21" spans="1:18" ht="15.75" customHeight="1">
      <c r="A21" s="12">
        <v>0</v>
      </c>
      <c r="B21" s="12">
        <v>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</row>
    <row r="22" spans="1:18" s="254" customFormat="1" ht="15.75" customHeight="1">
      <c r="A22" s="12">
        <v>0</v>
      </c>
      <c r="B22" s="12">
        <v>1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</row>
    <row r="23" spans="1:18" s="121" customFormat="1" ht="15.75" customHeight="1">
      <c r="A23" s="12">
        <v>0</v>
      </c>
      <c r="B23" s="12">
        <v>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</row>
    <row r="24" spans="1:18" ht="15.75" customHeight="1">
      <c r="A24" s="12">
        <v>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</row>
    <row r="25" spans="1:18" ht="15.75" customHeight="1">
      <c r="A25" s="12">
        <v>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</row>
    <row r="26" spans="1:18" ht="15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537" customFormat="1" ht="15.75" customHeight="1">
      <c r="A27" s="536">
        <v>1</v>
      </c>
      <c r="B27" s="536">
        <v>0</v>
      </c>
      <c r="C27" s="536">
        <v>0</v>
      </c>
      <c r="D27" s="536">
        <v>0</v>
      </c>
      <c r="E27" s="536">
        <v>0</v>
      </c>
      <c r="F27" s="536">
        <v>0</v>
      </c>
      <c r="G27" s="536">
        <v>0</v>
      </c>
      <c r="H27" s="536">
        <v>0</v>
      </c>
      <c r="I27" s="536">
        <v>0</v>
      </c>
      <c r="J27" s="536">
        <v>0</v>
      </c>
      <c r="K27" s="536">
        <v>0</v>
      </c>
      <c r="L27" s="536">
        <v>0</v>
      </c>
      <c r="M27" s="536">
        <v>0</v>
      </c>
      <c r="N27" s="536">
        <v>0</v>
      </c>
      <c r="O27" s="536">
        <v>0</v>
      </c>
      <c r="P27" s="536">
        <v>0</v>
      </c>
      <c r="Q27" s="536">
        <v>0</v>
      </c>
      <c r="R27" s="536">
        <v>0</v>
      </c>
    </row>
    <row r="28" spans="1:18" ht="15.75" customHeight="1">
      <c r="A28" s="12">
        <v>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</row>
    <row r="29" spans="1:18" ht="15.75" customHeight="1">
      <c r="A29" s="12">
        <v>0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s="254" customFormat="1" ht="15.75" customHeight="1">
      <c r="A30" s="12">
        <v>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</row>
    <row r="31" spans="1:18" s="121" customFormat="1" ht="15.75" customHeight="1">
      <c r="A31" s="12">
        <v>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</row>
    <row r="32" spans="1:18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537" customFormat="1" ht="15.75" customHeight="1">
      <c r="A33" s="536">
        <v>0</v>
      </c>
      <c r="B33" s="536">
        <v>1</v>
      </c>
      <c r="C33" s="536">
        <v>0</v>
      </c>
      <c r="D33" s="536">
        <v>0</v>
      </c>
      <c r="E33" s="536">
        <v>0</v>
      </c>
      <c r="F33" s="536">
        <v>0</v>
      </c>
      <c r="G33" s="536">
        <v>0</v>
      </c>
      <c r="H33" s="536">
        <v>0</v>
      </c>
      <c r="I33" s="536">
        <v>0</v>
      </c>
      <c r="J33" s="536">
        <v>1</v>
      </c>
      <c r="K33" s="536">
        <v>0</v>
      </c>
      <c r="L33" s="536">
        <v>0</v>
      </c>
      <c r="M33" s="536">
        <v>0</v>
      </c>
      <c r="N33" s="536">
        <v>0</v>
      </c>
      <c r="O33" s="536">
        <v>0</v>
      </c>
      <c r="P33" s="536">
        <v>0</v>
      </c>
      <c r="Q33" s="536">
        <v>0</v>
      </c>
      <c r="R33" s="536">
        <v>2</v>
      </c>
    </row>
    <row r="34" spans="1:18" ht="15.75" customHeight="1">
      <c r="A34" s="12">
        <v>0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1</v>
      </c>
    </row>
    <row r="35" spans="1:18" ht="15.75" customHeight="1">
      <c r="A35" s="12">
        <v>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1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</row>
    <row r="36" spans="1:18" s="254" customFormat="1" ht="15.75" customHeight="1">
      <c r="A36" s="12">
        <v>0</v>
      </c>
      <c r="B36" s="12">
        <v>1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</row>
    <row r="37" spans="1:18" ht="15.75" customHeight="1">
      <c r="A37" s="12">
        <v>0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1</v>
      </c>
    </row>
    <row r="38" spans="1:18" s="121" customFormat="1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537" customFormat="1" ht="15.75" customHeight="1">
      <c r="A39" s="536">
        <v>0</v>
      </c>
      <c r="B39" s="536">
        <v>1</v>
      </c>
      <c r="C39" s="536">
        <v>0</v>
      </c>
      <c r="D39" s="536">
        <v>0</v>
      </c>
      <c r="E39" s="536">
        <v>0</v>
      </c>
      <c r="F39" s="536">
        <v>0</v>
      </c>
      <c r="G39" s="536">
        <v>0</v>
      </c>
      <c r="H39" s="536">
        <v>0</v>
      </c>
      <c r="I39" s="536">
        <v>0</v>
      </c>
      <c r="J39" s="536">
        <v>1</v>
      </c>
      <c r="K39" s="536">
        <v>1</v>
      </c>
      <c r="L39" s="536">
        <v>0</v>
      </c>
      <c r="M39" s="536">
        <v>0</v>
      </c>
      <c r="N39" s="536">
        <v>0</v>
      </c>
      <c r="O39" s="536">
        <v>0</v>
      </c>
      <c r="P39" s="536">
        <v>0</v>
      </c>
      <c r="Q39" s="536">
        <v>0</v>
      </c>
      <c r="R39" s="536">
        <v>0</v>
      </c>
    </row>
    <row r="40" spans="1:18" ht="15.75" customHeight="1">
      <c r="A40" s="12">
        <v>0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</row>
    <row r="41" spans="1:18" ht="15.75" customHeight="1">
      <c r="A41" s="12">
        <v>0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</row>
    <row r="42" spans="1:18" s="254" customFormat="1" ht="15.75" customHeight="1">
      <c r="A42" s="12">
        <v>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</row>
    <row r="43" spans="1:18" s="121" customFormat="1" ht="15.75" customHeight="1">
      <c r="A43" s="12">
        <v>0</v>
      </c>
      <c r="B43" s="12">
        <v>1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1</v>
      </c>
      <c r="K43" s="12">
        <v>1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</row>
    <row r="44" spans="1:18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537" customFormat="1" ht="15.75" customHeight="1">
      <c r="A45" s="536">
        <v>1</v>
      </c>
      <c r="B45" s="536">
        <v>3</v>
      </c>
      <c r="C45" s="536">
        <v>0</v>
      </c>
      <c r="D45" s="536">
        <v>0</v>
      </c>
      <c r="E45" s="536">
        <v>0</v>
      </c>
      <c r="F45" s="536">
        <v>0</v>
      </c>
      <c r="G45" s="536">
        <v>0</v>
      </c>
      <c r="H45" s="536">
        <v>0</v>
      </c>
      <c r="I45" s="536">
        <v>0</v>
      </c>
      <c r="J45" s="536">
        <v>0</v>
      </c>
      <c r="K45" s="536">
        <v>0</v>
      </c>
      <c r="L45" s="536">
        <v>0</v>
      </c>
      <c r="M45" s="536">
        <v>0</v>
      </c>
      <c r="N45" s="536">
        <v>0</v>
      </c>
      <c r="O45" s="536">
        <v>1</v>
      </c>
      <c r="P45" s="536">
        <v>0</v>
      </c>
      <c r="Q45" s="536">
        <v>0</v>
      </c>
      <c r="R45" s="536">
        <v>0</v>
      </c>
    </row>
    <row r="46" spans="1:18" s="121" customFormat="1" ht="15.75" customHeight="1">
      <c r="A46" s="12">
        <v>0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</row>
    <row r="47" spans="1:18" s="121" customFormat="1" ht="15.75" customHeight="1">
      <c r="A47" s="12">
        <v>1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</row>
    <row r="48" spans="1:18" s="254" customFormat="1" ht="15.75" customHeight="1">
      <c r="A48" s="12">
        <v>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</row>
    <row r="49" spans="1:18" ht="15.75" customHeight="1">
      <c r="A49" s="12">
        <v>0</v>
      </c>
      <c r="B49" s="12">
        <v>1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</row>
    <row r="50" spans="1:18" ht="15.75" customHeight="1">
      <c r="A50" s="12">
        <v>0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</row>
    <row r="51" spans="1:18" ht="15.75" customHeight="1">
      <c r="A51" s="12">
        <v>0</v>
      </c>
      <c r="B51" s="12">
        <v>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</row>
    <row r="52" spans="1:18" s="121" customFormat="1" ht="15.75" customHeight="1">
      <c r="A52" s="12">
        <v>0</v>
      </c>
      <c r="B52" s="12">
        <v>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</row>
    <row r="53" spans="1:18" ht="15.75" customHeight="1">
      <c r="A53" s="12">
        <v>0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</row>
    <row r="54" spans="1:18" ht="15.75" customHeight="1">
      <c r="A54" s="12">
        <v>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1</v>
      </c>
      <c r="P54" s="12">
        <v>0</v>
      </c>
      <c r="Q54" s="12">
        <v>0</v>
      </c>
      <c r="R54" s="12">
        <v>0</v>
      </c>
    </row>
    <row r="55" spans="1:18" ht="15.75" customHeight="1">
      <c r="A55" s="420">
        <v>0</v>
      </c>
      <c r="B55" s="420">
        <v>0</v>
      </c>
      <c r="C55" s="420">
        <v>0</v>
      </c>
      <c r="D55" s="420">
        <v>0</v>
      </c>
      <c r="E55" s="420">
        <v>0</v>
      </c>
      <c r="F55" s="420">
        <v>0</v>
      </c>
      <c r="G55" s="420">
        <v>0</v>
      </c>
      <c r="H55" s="420">
        <v>0</v>
      </c>
      <c r="I55" s="420">
        <v>0</v>
      </c>
      <c r="J55" s="420">
        <v>0</v>
      </c>
      <c r="K55" s="420">
        <v>0</v>
      </c>
      <c r="L55" s="420">
        <v>0</v>
      </c>
      <c r="M55" s="420">
        <v>0</v>
      </c>
      <c r="N55" s="420">
        <v>0</v>
      </c>
      <c r="O55" s="420">
        <v>0</v>
      </c>
      <c r="P55" s="420">
        <v>0</v>
      </c>
      <c r="Q55" s="420">
        <v>0</v>
      </c>
      <c r="R55" s="420">
        <v>0</v>
      </c>
    </row>
    <row r="56" spans="1:18" ht="15.75" customHeight="1">
      <c r="A56" s="527" t="s">
        <v>146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</row>
    <row r="57" spans="1:18" ht="15.75" customHeight="1">
      <c r="A57" s="256" t="s">
        <v>67</v>
      </c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</row>
    <row r="58" spans="1:18" ht="15.75" customHeight="1">
      <c r="A58" s="126">
        <v>14</v>
      </c>
      <c r="B58" s="126">
        <v>15</v>
      </c>
      <c r="C58" s="126">
        <v>16</v>
      </c>
      <c r="D58" s="126">
        <v>17</v>
      </c>
      <c r="E58" s="126">
        <v>18</v>
      </c>
      <c r="F58" s="126">
        <v>19</v>
      </c>
      <c r="G58" s="126">
        <v>21</v>
      </c>
      <c r="H58" s="126">
        <v>22</v>
      </c>
      <c r="I58" s="126">
        <v>23</v>
      </c>
      <c r="J58" s="126">
        <v>24</v>
      </c>
      <c r="K58" s="126">
        <v>25</v>
      </c>
      <c r="L58" s="126">
        <v>26</v>
      </c>
      <c r="M58" s="126">
        <v>27</v>
      </c>
      <c r="N58" s="126">
        <v>28</v>
      </c>
      <c r="O58" s="126">
        <v>29</v>
      </c>
      <c r="P58" s="126">
        <v>30</v>
      </c>
      <c r="Q58" s="126">
        <v>31</v>
      </c>
      <c r="R58" s="126">
        <v>32</v>
      </c>
    </row>
    <row r="59" spans="1:18" ht="94.5" customHeight="1">
      <c r="A59" s="123" t="s">
        <v>190</v>
      </c>
      <c r="B59" s="123" t="s">
        <v>191</v>
      </c>
      <c r="C59" s="123" t="s">
        <v>192</v>
      </c>
      <c r="D59" s="123" t="s">
        <v>193</v>
      </c>
      <c r="E59" s="123" t="s">
        <v>194</v>
      </c>
      <c r="F59" s="123" t="s">
        <v>195</v>
      </c>
      <c r="G59" s="123" t="s">
        <v>196</v>
      </c>
      <c r="H59" s="123" t="s">
        <v>197</v>
      </c>
      <c r="I59" s="123" t="s">
        <v>198</v>
      </c>
      <c r="J59" s="123" t="s">
        <v>199</v>
      </c>
      <c r="K59" s="123" t="s">
        <v>200</v>
      </c>
      <c r="L59" s="123" t="s">
        <v>201</v>
      </c>
      <c r="M59" s="123" t="s">
        <v>202</v>
      </c>
      <c r="N59" s="123" t="s">
        <v>203</v>
      </c>
      <c r="O59" s="123" t="s">
        <v>204</v>
      </c>
      <c r="P59" s="123" t="s">
        <v>228</v>
      </c>
      <c r="Q59" s="123" t="s">
        <v>205</v>
      </c>
      <c r="R59" s="123" t="s">
        <v>52</v>
      </c>
    </row>
    <row r="60" spans="1:18" s="537" customFormat="1" ht="15.75" customHeight="1">
      <c r="A60" s="536">
        <v>1</v>
      </c>
      <c r="B60" s="536">
        <v>2</v>
      </c>
      <c r="C60" s="536">
        <v>0</v>
      </c>
      <c r="D60" s="536">
        <v>0</v>
      </c>
      <c r="E60" s="536">
        <v>0</v>
      </c>
      <c r="F60" s="536">
        <v>0</v>
      </c>
      <c r="G60" s="536">
        <v>0</v>
      </c>
      <c r="H60" s="536">
        <v>0</v>
      </c>
      <c r="I60" s="536">
        <v>0</v>
      </c>
      <c r="J60" s="536">
        <v>0</v>
      </c>
      <c r="K60" s="536">
        <v>0</v>
      </c>
      <c r="L60" s="536">
        <v>0</v>
      </c>
      <c r="M60" s="536">
        <v>0</v>
      </c>
      <c r="N60" s="536">
        <v>0</v>
      </c>
      <c r="O60" s="536">
        <v>0</v>
      </c>
      <c r="P60" s="536">
        <v>0</v>
      </c>
      <c r="Q60" s="536">
        <v>0</v>
      </c>
      <c r="R60" s="536">
        <v>0</v>
      </c>
    </row>
    <row r="61" spans="1:18" s="121" customFormat="1" ht="15.75" customHeight="1">
      <c r="A61" s="12">
        <v>1</v>
      </c>
      <c r="B61" s="12">
        <v>2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</row>
    <row r="62" spans="1:18" s="254" customFormat="1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s="537" customFormat="1" ht="15.75" customHeight="1">
      <c r="A63" s="536">
        <v>0</v>
      </c>
      <c r="B63" s="536">
        <v>7</v>
      </c>
      <c r="C63" s="536">
        <v>0</v>
      </c>
      <c r="D63" s="536">
        <v>0</v>
      </c>
      <c r="E63" s="536">
        <v>0</v>
      </c>
      <c r="F63" s="536">
        <v>0</v>
      </c>
      <c r="G63" s="536">
        <v>2</v>
      </c>
      <c r="H63" s="536">
        <v>0</v>
      </c>
      <c r="I63" s="536">
        <v>0</v>
      </c>
      <c r="J63" s="536">
        <v>1</v>
      </c>
      <c r="K63" s="536">
        <v>0</v>
      </c>
      <c r="L63" s="536">
        <v>0</v>
      </c>
      <c r="M63" s="536">
        <v>0</v>
      </c>
      <c r="N63" s="536">
        <v>0</v>
      </c>
      <c r="O63" s="536">
        <v>0</v>
      </c>
      <c r="P63" s="536">
        <v>0</v>
      </c>
      <c r="Q63" s="536">
        <v>0</v>
      </c>
      <c r="R63" s="536">
        <v>2</v>
      </c>
    </row>
    <row r="64" spans="1:18" ht="15.75" customHeight="1">
      <c r="A64" s="12">
        <v>0</v>
      </c>
      <c r="B64" s="12">
        <v>1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</row>
    <row r="65" spans="1:18" s="254" customFormat="1" ht="15.75" customHeight="1">
      <c r="A65" s="12">
        <v>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1</v>
      </c>
    </row>
    <row r="66" spans="1:18" ht="15.75" customHeight="1">
      <c r="A66" s="12">
        <v>0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</row>
    <row r="67" spans="1:18" s="121" customFormat="1" ht="15.75" customHeight="1">
      <c r="A67" s="12">
        <v>0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1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</row>
    <row r="68" spans="1:18" ht="15.75" customHeight="1">
      <c r="A68" s="12">
        <v>0</v>
      </c>
      <c r="B68" s="12">
        <v>1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</row>
    <row r="69" spans="1:18" ht="15.75" customHeight="1">
      <c r="A69" s="12">
        <v>0</v>
      </c>
      <c r="B69" s="12">
        <v>1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</row>
    <row r="70" spans="1:18" s="121" customFormat="1" ht="15.75" customHeight="1">
      <c r="A70" s="12">
        <v>0</v>
      </c>
      <c r="B70" s="12">
        <v>3</v>
      </c>
      <c r="C70" s="12">
        <v>0</v>
      </c>
      <c r="D70" s="12">
        <v>0</v>
      </c>
      <c r="E70" s="12">
        <v>0</v>
      </c>
      <c r="F70" s="12">
        <v>0</v>
      </c>
      <c r="G70" s="12">
        <v>2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1</v>
      </c>
    </row>
    <row r="71" spans="1:18" s="121" customFormat="1" ht="15.75" customHeight="1">
      <c r="A71" s="12">
        <v>0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</row>
    <row r="72" spans="1:18" ht="15.75" customHeight="1">
      <c r="A72" s="12">
        <v>0</v>
      </c>
      <c r="B72" s="12">
        <v>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</row>
    <row r="73" spans="1:18" ht="15.75" customHeight="1">
      <c r="A73" s="12">
        <v>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</row>
    <row r="74" spans="1:18" ht="15.75" customHeight="1">
      <c r="A74" s="12">
        <v>0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</row>
    <row r="75" spans="1:18" ht="15.75" customHeight="1">
      <c r="A75" s="12">
        <v>0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</row>
    <row r="76" spans="1:18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s="537" customFormat="1" ht="15.75" customHeight="1">
      <c r="A77" s="536">
        <v>0</v>
      </c>
      <c r="B77" s="536">
        <v>6</v>
      </c>
      <c r="C77" s="536">
        <v>0</v>
      </c>
      <c r="D77" s="536">
        <v>0</v>
      </c>
      <c r="E77" s="536">
        <v>0</v>
      </c>
      <c r="F77" s="536">
        <v>0</v>
      </c>
      <c r="G77" s="536">
        <v>3</v>
      </c>
      <c r="H77" s="536">
        <v>1</v>
      </c>
      <c r="I77" s="536">
        <v>0</v>
      </c>
      <c r="J77" s="536">
        <v>3</v>
      </c>
      <c r="K77" s="536">
        <v>0</v>
      </c>
      <c r="L77" s="536">
        <v>0</v>
      </c>
      <c r="M77" s="536">
        <v>2</v>
      </c>
      <c r="N77" s="536">
        <v>0</v>
      </c>
      <c r="O77" s="536">
        <v>1</v>
      </c>
      <c r="P77" s="536">
        <v>0</v>
      </c>
      <c r="Q77" s="536">
        <v>0</v>
      </c>
      <c r="R77" s="536">
        <v>2</v>
      </c>
    </row>
    <row r="78" spans="1:18" ht="15.75" customHeight="1">
      <c r="A78" s="12">
        <v>0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1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</row>
    <row r="79" spans="1:18" s="254" customFormat="1" ht="15.75" customHeight="1">
      <c r="A79" s="12">
        <v>0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</row>
    <row r="80" spans="1:18" s="121" customFormat="1" ht="15.75" customHeight="1">
      <c r="A80" s="12">
        <v>0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</row>
    <row r="81" spans="1:18" ht="15.75" customHeight="1">
      <c r="A81" s="12">
        <v>0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</row>
    <row r="82" spans="1:18" ht="15.75" customHeight="1">
      <c r="A82" s="12">
        <v>0</v>
      </c>
      <c r="B82" s="12">
        <v>2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</row>
    <row r="83" spans="1:18" s="537" customFormat="1" ht="15.75" customHeight="1">
      <c r="A83" s="536">
        <v>0</v>
      </c>
      <c r="B83" s="536">
        <v>2</v>
      </c>
      <c r="C83" s="536">
        <v>0</v>
      </c>
      <c r="D83" s="536">
        <v>0</v>
      </c>
      <c r="E83" s="536">
        <v>0</v>
      </c>
      <c r="F83" s="536">
        <v>0</v>
      </c>
      <c r="G83" s="536">
        <v>2</v>
      </c>
      <c r="H83" s="536">
        <v>1</v>
      </c>
      <c r="I83" s="536">
        <v>0</v>
      </c>
      <c r="J83" s="536">
        <v>2</v>
      </c>
      <c r="K83" s="536">
        <v>0</v>
      </c>
      <c r="L83" s="536">
        <v>0</v>
      </c>
      <c r="M83" s="536">
        <v>0</v>
      </c>
      <c r="N83" s="536">
        <v>0</v>
      </c>
      <c r="O83" s="536">
        <v>1</v>
      </c>
      <c r="P83" s="536">
        <v>0</v>
      </c>
      <c r="Q83" s="536">
        <v>0</v>
      </c>
      <c r="R83" s="536">
        <v>2</v>
      </c>
    </row>
    <row r="84" spans="1:18" ht="15.75" customHeight="1">
      <c r="A84" s="12">
        <v>0</v>
      </c>
      <c r="B84" s="12">
        <v>1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</row>
    <row r="85" spans="1:18" s="121" customFormat="1" ht="15.75" customHeight="1">
      <c r="A85" s="12">
        <v>0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1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</row>
    <row r="86" spans="1:18" ht="15.75" customHeight="1">
      <c r="A86" s="12">
        <v>0</v>
      </c>
      <c r="B86" s="12">
        <v>1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</row>
    <row r="87" spans="1:18" ht="15.75" customHeight="1">
      <c r="A87" s="12">
        <v>0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</row>
    <row r="88" spans="1:18" s="121" customFormat="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15.75" customHeight="1">
      <c r="A89" s="12">
        <v>0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1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</row>
    <row r="90" spans="1:18" ht="15.75" customHeight="1">
      <c r="A90" s="12">
        <v>0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1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</row>
    <row r="91" spans="1:18" s="254" customFormat="1" ht="15.75" customHeight="1">
      <c r="A91" s="12">
        <v>0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</row>
    <row r="92" spans="1:18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s="537" customFormat="1" ht="15.75" customHeight="1">
      <c r="A93" s="536">
        <v>0</v>
      </c>
      <c r="B93" s="536">
        <v>0</v>
      </c>
      <c r="C93" s="536">
        <v>0</v>
      </c>
      <c r="D93" s="536">
        <v>0</v>
      </c>
      <c r="E93" s="536">
        <v>0</v>
      </c>
      <c r="F93" s="536">
        <v>0</v>
      </c>
      <c r="G93" s="536">
        <v>0</v>
      </c>
      <c r="H93" s="536">
        <v>0</v>
      </c>
      <c r="I93" s="536">
        <v>0</v>
      </c>
      <c r="J93" s="536">
        <v>1</v>
      </c>
      <c r="K93" s="536">
        <v>0</v>
      </c>
      <c r="L93" s="536">
        <v>0</v>
      </c>
      <c r="M93" s="536">
        <v>0</v>
      </c>
      <c r="N93" s="536">
        <v>0</v>
      </c>
      <c r="O93" s="536">
        <v>0</v>
      </c>
      <c r="P93" s="536">
        <v>0</v>
      </c>
      <c r="Q93" s="536">
        <v>0</v>
      </c>
      <c r="R93" s="536">
        <v>0</v>
      </c>
    </row>
    <row r="94" spans="1:18" s="254" customFormat="1" ht="15.75" customHeight="1">
      <c r="A94" s="12">
        <v>0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</row>
    <row r="95" spans="1:18" ht="15.75" customHeight="1">
      <c r="A95" s="12">
        <v>0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</row>
    <row r="96" spans="1:18" ht="15.75" customHeight="1">
      <c r="A96" s="12">
        <v>0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</row>
    <row r="97" spans="1:18" ht="15.75" customHeight="1">
      <c r="A97" s="12">
        <v>0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1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</row>
    <row r="98" spans="1:18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s="57" customFormat="1" ht="15.75" customHeight="1">
      <c r="A99" s="536">
        <v>0</v>
      </c>
      <c r="B99" s="536">
        <v>5</v>
      </c>
      <c r="C99" s="536">
        <v>1</v>
      </c>
      <c r="D99" s="536">
        <v>0</v>
      </c>
      <c r="E99" s="536">
        <v>2</v>
      </c>
      <c r="F99" s="536">
        <v>0</v>
      </c>
      <c r="G99" s="536">
        <v>2</v>
      </c>
      <c r="H99" s="536">
        <v>1</v>
      </c>
      <c r="I99" s="536">
        <v>0</v>
      </c>
      <c r="J99" s="536">
        <v>4</v>
      </c>
      <c r="K99" s="536">
        <v>0</v>
      </c>
      <c r="L99" s="536">
        <v>0</v>
      </c>
      <c r="M99" s="536">
        <v>0</v>
      </c>
      <c r="N99" s="536">
        <v>0</v>
      </c>
      <c r="O99" s="536">
        <v>0</v>
      </c>
      <c r="P99" s="536">
        <v>0</v>
      </c>
      <c r="Q99" s="536">
        <v>3</v>
      </c>
      <c r="R99" s="536">
        <v>2</v>
      </c>
    </row>
    <row r="100" spans="1:18" s="254" customFormat="1" ht="15.75" customHeight="1">
      <c r="A100" s="12">
        <v>0</v>
      </c>
      <c r="B100" s="12">
        <v>1</v>
      </c>
      <c r="C100" s="12">
        <v>1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</row>
    <row r="101" spans="1:18" ht="15.75" customHeight="1">
      <c r="A101" s="12">
        <v>0</v>
      </c>
      <c r="B101" s="12">
        <v>2</v>
      </c>
      <c r="C101" s="12">
        <v>0</v>
      </c>
      <c r="D101" s="12">
        <v>0</v>
      </c>
      <c r="E101" s="12">
        <v>0</v>
      </c>
      <c r="F101" s="12">
        <v>0</v>
      </c>
      <c r="G101" s="12">
        <v>1</v>
      </c>
      <c r="H101" s="12">
        <v>0</v>
      </c>
      <c r="I101" s="12">
        <v>0</v>
      </c>
      <c r="J101" s="12">
        <v>1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3</v>
      </c>
      <c r="R101" s="12">
        <v>2</v>
      </c>
    </row>
    <row r="102" spans="1:18" ht="15.75" customHeight="1">
      <c r="A102" s="12">
        <v>0</v>
      </c>
      <c r="B102" s="12">
        <v>1</v>
      </c>
      <c r="C102" s="12">
        <v>0</v>
      </c>
      <c r="D102" s="12">
        <v>0</v>
      </c>
      <c r="E102" s="12">
        <v>2</v>
      </c>
      <c r="F102" s="12">
        <v>0</v>
      </c>
      <c r="G102" s="12">
        <v>0</v>
      </c>
      <c r="H102" s="12">
        <v>1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</row>
    <row r="103" spans="1:18" ht="15.75" customHeight="1">
      <c r="A103" s="12">
        <v>0</v>
      </c>
      <c r="B103" s="12">
        <v>1</v>
      </c>
      <c r="C103" s="12">
        <v>0</v>
      </c>
      <c r="D103" s="12">
        <v>0</v>
      </c>
      <c r="E103" s="12">
        <v>0</v>
      </c>
      <c r="F103" s="12">
        <v>0</v>
      </c>
      <c r="G103" s="12">
        <v>1</v>
      </c>
      <c r="H103" s="12">
        <v>0</v>
      </c>
      <c r="I103" s="12">
        <v>0</v>
      </c>
      <c r="J103" s="12">
        <v>3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</row>
    <row r="104" spans="1:18" ht="15.75" customHeight="1">
      <c r="A104" s="527" t="s">
        <v>146</v>
      </c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</row>
    <row r="105" spans="1:18" ht="15.75" customHeight="1">
      <c r="A105" s="256" t="s">
        <v>67</v>
      </c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</row>
    <row r="106" spans="1:18" ht="15.75" customHeight="1">
      <c r="A106" s="126">
        <v>14</v>
      </c>
      <c r="B106" s="126">
        <v>15</v>
      </c>
      <c r="C106" s="126">
        <v>16</v>
      </c>
      <c r="D106" s="126">
        <v>17</v>
      </c>
      <c r="E106" s="126">
        <v>18</v>
      </c>
      <c r="F106" s="126">
        <v>19</v>
      </c>
      <c r="G106" s="126">
        <v>21</v>
      </c>
      <c r="H106" s="126">
        <v>22</v>
      </c>
      <c r="I106" s="126">
        <v>23</v>
      </c>
      <c r="J106" s="126">
        <v>24</v>
      </c>
      <c r="K106" s="126">
        <v>25</v>
      </c>
      <c r="L106" s="126">
        <v>26</v>
      </c>
      <c r="M106" s="126">
        <v>27</v>
      </c>
      <c r="N106" s="126">
        <v>28</v>
      </c>
      <c r="O106" s="126">
        <v>29</v>
      </c>
      <c r="P106" s="126">
        <v>30</v>
      </c>
      <c r="Q106" s="126">
        <v>31</v>
      </c>
      <c r="R106" s="126">
        <v>32</v>
      </c>
    </row>
    <row r="107" spans="1:18" ht="94.5" customHeight="1">
      <c r="A107" s="123" t="s">
        <v>190</v>
      </c>
      <c r="B107" s="123" t="s">
        <v>191</v>
      </c>
      <c r="C107" s="123" t="s">
        <v>192</v>
      </c>
      <c r="D107" s="123" t="s">
        <v>193</v>
      </c>
      <c r="E107" s="123" t="s">
        <v>194</v>
      </c>
      <c r="F107" s="123" t="s">
        <v>195</v>
      </c>
      <c r="G107" s="123" t="s">
        <v>196</v>
      </c>
      <c r="H107" s="123" t="s">
        <v>197</v>
      </c>
      <c r="I107" s="123" t="s">
        <v>198</v>
      </c>
      <c r="J107" s="123" t="s">
        <v>199</v>
      </c>
      <c r="K107" s="123" t="s">
        <v>200</v>
      </c>
      <c r="L107" s="123" t="s">
        <v>201</v>
      </c>
      <c r="M107" s="123" t="s">
        <v>202</v>
      </c>
      <c r="N107" s="123" t="s">
        <v>203</v>
      </c>
      <c r="O107" s="123" t="s">
        <v>204</v>
      </c>
      <c r="P107" s="123" t="s">
        <v>228</v>
      </c>
      <c r="Q107" s="123" t="s">
        <v>205</v>
      </c>
      <c r="R107" s="123" t="s">
        <v>52</v>
      </c>
    </row>
    <row r="108" spans="1:18" s="537" customFormat="1" ht="15.75" customHeight="1">
      <c r="A108" s="536">
        <v>0</v>
      </c>
      <c r="B108" s="536">
        <v>1</v>
      </c>
      <c r="C108" s="536">
        <v>0</v>
      </c>
      <c r="D108" s="536">
        <v>0</v>
      </c>
      <c r="E108" s="536">
        <v>1</v>
      </c>
      <c r="F108" s="536">
        <v>1</v>
      </c>
      <c r="G108" s="536">
        <v>1</v>
      </c>
      <c r="H108" s="536">
        <v>0</v>
      </c>
      <c r="I108" s="536">
        <v>0</v>
      </c>
      <c r="J108" s="536">
        <v>0</v>
      </c>
      <c r="K108" s="536">
        <v>0</v>
      </c>
      <c r="L108" s="536">
        <v>0</v>
      </c>
      <c r="M108" s="536">
        <v>0</v>
      </c>
      <c r="N108" s="536">
        <v>0</v>
      </c>
      <c r="O108" s="536">
        <v>0</v>
      </c>
      <c r="P108" s="536">
        <v>0</v>
      </c>
      <c r="Q108" s="536">
        <v>0</v>
      </c>
      <c r="R108" s="536">
        <v>3</v>
      </c>
    </row>
    <row r="109" spans="1:18" s="254" customFormat="1" ht="15.75" customHeight="1">
      <c r="A109" s="12">
        <v>0</v>
      </c>
      <c r="B109" s="12">
        <v>0</v>
      </c>
      <c r="C109" s="12">
        <v>0</v>
      </c>
      <c r="D109" s="12">
        <v>0</v>
      </c>
      <c r="E109" s="12">
        <v>1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</row>
    <row r="110" spans="1:18" s="121" customFormat="1" ht="15.75" customHeight="1">
      <c r="A110" s="12">
        <v>0</v>
      </c>
      <c r="B110" s="12">
        <v>1</v>
      </c>
      <c r="C110" s="12">
        <v>0</v>
      </c>
      <c r="D110" s="12">
        <v>0</v>
      </c>
      <c r="E110" s="12">
        <v>0</v>
      </c>
      <c r="F110" s="12">
        <v>1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</row>
    <row r="111" spans="1:18" ht="15.75" customHeight="1">
      <c r="A111" s="12">
        <v>0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2</v>
      </c>
    </row>
    <row r="112" spans="1:18" ht="15.75" customHeight="1">
      <c r="A112" s="12">
        <v>0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</row>
    <row r="113" spans="1:18" ht="15.75" customHeight="1">
      <c r="A113" s="12">
        <v>0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1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1</v>
      </c>
    </row>
    <row r="114" spans="1:18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s="57" customFormat="1" ht="15.75" customHeight="1">
      <c r="A115" s="536">
        <v>0</v>
      </c>
      <c r="B115" s="536">
        <v>0</v>
      </c>
      <c r="C115" s="536">
        <v>0</v>
      </c>
      <c r="D115" s="536">
        <v>0</v>
      </c>
      <c r="E115" s="536">
        <v>0</v>
      </c>
      <c r="F115" s="536">
        <v>0</v>
      </c>
      <c r="G115" s="536">
        <v>0</v>
      </c>
      <c r="H115" s="536">
        <v>0</v>
      </c>
      <c r="I115" s="536">
        <v>0</v>
      </c>
      <c r="J115" s="536">
        <v>1</v>
      </c>
      <c r="K115" s="536">
        <v>0</v>
      </c>
      <c r="L115" s="536">
        <v>0</v>
      </c>
      <c r="M115" s="536">
        <v>0</v>
      </c>
      <c r="N115" s="536">
        <v>0</v>
      </c>
      <c r="O115" s="536">
        <v>0</v>
      </c>
      <c r="P115" s="536">
        <v>0</v>
      </c>
      <c r="Q115" s="536">
        <v>1</v>
      </c>
      <c r="R115" s="536">
        <v>0</v>
      </c>
    </row>
    <row r="116" spans="1:18" s="254" customFormat="1" ht="15.75" customHeight="1">
      <c r="A116" s="12">
        <v>0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1</v>
      </c>
      <c r="R116" s="12">
        <v>0</v>
      </c>
    </row>
    <row r="117" spans="1:18" ht="15.75" customHeight="1">
      <c r="A117" s="12">
        <v>0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1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</row>
    <row r="118" spans="1:18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s="537" customFormat="1" ht="15.75" customHeight="1">
      <c r="A119" s="536">
        <v>1</v>
      </c>
      <c r="B119" s="536">
        <v>3</v>
      </c>
      <c r="C119" s="536">
        <v>2</v>
      </c>
      <c r="D119" s="536">
        <v>1</v>
      </c>
      <c r="E119" s="536">
        <v>5</v>
      </c>
      <c r="F119" s="536">
        <v>0</v>
      </c>
      <c r="G119" s="536">
        <v>4</v>
      </c>
      <c r="H119" s="536">
        <v>0</v>
      </c>
      <c r="I119" s="536">
        <v>1</v>
      </c>
      <c r="J119" s="536">
        <v>2</v>
      </c>
      <c r="K119" s="536">
        <v>0</v>
      </c>
      <c r="L119" s="536">
        <v>5</v>
      </c>
      <c r="M119" s="536">
        <v>1</v>
      </c>
      <c r="N119" s="536">
        <v>1</v>
      </c>
      <c r="O119" s="536">
        <v>3</v>
      </c>
      <c r="P119" s="536">
        <v>0</v>
      </c>
      <c r="Q119" s="536">
        <v>7</v>
      </c>
      <c r="R119" s="536">
        <v>1</v>
      </c>
    </row>
    <row r="120" spans="1:18" s="254" customFormat="1" ht="15.75" customHeight="1">
      <c r="A120" s="12">
        <v>0</v>
      </c>
      <c r="B120" s="12">
        <v>0</v>
      </c>
      <c r="C120" s="12">
        <v>1</v>
      </c>
      <c r="D120" s="12">
        <v>0</v>
      </c>
      <c r="E120" s="12">
        <v>1</v>
      </c>
      <c r="F120" s="12">
        <v>0</v>
      </c>
      <c r="G120" s="12">
        <v>2</v>
      </c>
      <c r="H120" s="12">
        <v>0</v>
      </c>
      <c r="I120" s="12">
        <v>0</v>
      </c>
      <c r="J120" s="12">
        <v>0</v>
      </c>
      <c r="K120" s="12">
        <v>0</v>
      </c>
      <c r="L120" s="12">
        <v>2</v>
      </c>
      <c r="M120" s="12">
        <v>1</v>
      </c>
      <c r="N120" s="12">
        <v>0</v>
      </c>
      <c r="O120" s="12">
        <v>3</v>
      </c>
      <c r="P120" s="12">
        <v>0</v>
      </c>
      <c r="Q120" s="12">
        <v>2</v>
      </c>
      <c r="R120" s="12">
        <v>1</v>
      </c>
    </row>
    <row r="121" spans="1:18" s="121" customFormat="1" ht="15.75" customHeight="1">
      <c r="A121" s="12">
        <v>1</v>
      </c>
      <c r="B121" s="12">
        <v>1</v>
      </c>
      <c r="C121" s="12">
        <v>0</v>
      </c>
      <c r="D121" s="12">
        <v>1</v>
      </c>
      <c r="E121" s="12">
        <v>2</v>
      </c>
      <c r="F121" s="12">
        <v>0</v>
      </c>
      <c r="G121" s="12">
        <v>1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2</v>
      </c>
      <c r="R121" s="12">
        <v>0</v>
      </c>
    </row>
    <row r="122" spans="1:18" ht="15.75" customHeight="1">
      <c r="A122" s="12">
        <v>0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1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</row>
    <row r="123" spans="1:18" ht="15.75" customHeight="1">
      <c r="A123" s="12">
        <v>0</v>
      </c>
      <c r="B123" s="12">
        <v>2</v>
      </c>
      <c r="C123" s="12">
        <v>1</v>
      </c>
      <c r="D123" s="12">
        <v>0</v>
      </c>
      <c r="E123" s="12">
        <v>2</v>
      </c>
      <c r="F123" s="12">
        <v>0</v>
      </c>
      <c r="G123" s="12">
        <v>1</v>
      </c>
      <c r="H123" s="12">
        <v>0</v>
      </c>
      <c r="I123" s="12">
        <v>1</v>
      </c>
      <c r="J123" s="12">
        <v>1</v>
      </c>
      <c r="K123" s="12">
        <v>0</v>
      </c>
      <c r="L123" s="12">
        <v>2</v>
      </c>
      <c r="M123" s="12">
        <v>0</v>
      </c>
      <c r="N123" s="12">
        <v>1</v>
      </c>
      <c r="O123" s="12">
        <v>0</v>
      </c>
      <c r="P123" s="12">
        <v>0</v>
      </c>
      <c r="Q123" s="12">
        <v>3</v>
      </c>
      <c r="R123" s="12">
        <v>0</v>
      </c>
    </row>
    <row r="124" spans="1:18" ht="15.75" customHeight="1">
      <c r="A124" s="12">
        <v>0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1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</row>
    <row r="125" spans="1:18" ht="15.75" customHeight="1">
      <c r="A125" s="12">
        <v>0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</row>
    <row r="126" spans="1:18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s="537" customFormat="1" ht="15.75" customHeight="1">
      <c r="A127" s="536">
        <v>0</v>
      </c>
      <c r="B127" s="536">
        <v>0</v>
      </c>
      <c r="C127" s="536">
        <v>0</v>
      </c>
      <c r="D127" s="536">
        <v>0</v>
      </c>
      <c r="E127" s="536">
        <v>0</v>
      </c>
      <c r="F127" s="536">
        <v>0</v>
      </c>
      <c r="G127" s="536">
        <v>3</v>
      </c>
      <c r="H127" s="536">
        <v>0</v>
      </c>
      <c r="I127" s="536">
        <v>1</v>
      </c>
      <c r="J127" s="536">
        <v>3</v>
      </c>
      <c r="K127" s="536">
        <v>0</v>
      </c>
      <c r="L127" s="536">
        <v>2</v>
      </c>
      <c r="M127" s="536">
        <v>1</v>
      </c>
      <c r="N127" s="536">
        <v>2</v>
      </c>
      <c r="O127" s="536">
        <v>0</v>
      </c>
      <c r="P127" s="536">
        <v>0</v>
      </c>
      <c r="Q127" s="536">
        <v>3</v>
      </c>
      <c r="R127" s="536">
        <v>1</v>
      </c>
    </row>
    <row r="128" spans="1:18" s="57" customFormat="1" ht="15.75" customHeight="1">
      <c r="A128" s="12">
        <v>0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2</v>
      </c>
      <c r="H128" s="12">
        <v>0</v>
      </c>
      <c r="I128" s="12">
        <v>1</v>
      </c>
      <c r="J128" s="12">
        <v>1</v>
      </c>
      <c r="K128" s="12">
        <v>0</v>
      </c>
      <c r="L128" s="12">
        <v>2</v>
      </c>
      <c r="M128" s="12">
        <v>1</v>
      </c>
      <c r="N128" s="12">
        <v>1</v>
      </c>
      <c r="O128" s="12">
        <v>0</v>
      </c>
      <c r="P128" s="12">
        <v>0</v>
      </c>
      <c r="Q128" s="12">
        <v>3</v>
      </c>
      <c r="R128" s="12">
        <v>1</v>
      </c>
    </row>
    <row r="129" spans="1:18" ht="15.75" customHeight="1">
      <c r="A129" s="12">
        <v>0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1</v>
      </c>
      <c r="H129" s="12">
        <v>0</v>
      </c>
      <c r="I129" s="12">
        <v>0</v>
      </c>
      <c r="J129" s="12">
        <v>2</v>
      </c>
      <c r="K129" s="12">
        <v>0</v>
      </c>
      <c r="L129" s="12">
        <v>0</v>
      </c>
      <c r="M129" s="12">
        <v>0</v>
      </c>
      <c r="N129" s="12">
        <v>1</v>
      </c>
      <c r="O129" s="12">
        <v>0</v>
      </c>
      <c r="P129" s="12">
        <v>0</v>
      </c>
      <c r="Q129" s="12">
        <v>0</v>
      </c>
      <c r="R129" s="12">
        <v>0</v>
      </c>
    </row>
    <row r="130" spans="1:18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s="537" customFormat="1" ht="15.75" customHeight="1">
      <c r="A131" s="536">
        <v>0</v>
      </c>
      <c r="B131" s="536">
        <v>0</v>
      </c>
      <c r="C131" s="536">
        <v>0</v>
      </c>
      <c r="D131" s="536">
        <v>1</v>
      </c>
      <c r="E131" s="536">
        <v>0</v>
      </c>
      <c r="F131" s="536">
        <v>0</v>
      </c>
      <c r="G131" s="536">
        <v>2</v>
      </c>
      <c r="H131" s="536">
        <v>0</v>
      </c>
      <c r="I131" s="536">
        <v>0</v>
      </c>
      <c r="J131" s="536">
        <v>1</v>
      </c>
      <c r="K131" s="536">
        <v>0</v>
      </c>
      <c r="L131" s="536">
        <v>0</v>
      </c>
      <c r="M131" s="536">
        <v>0</v>
      </c>
      <c r="N131" s="536">
        <v>2</v>
      </c>
      <c r="O131" s="536">
        <v>0</v>
      </c>
      <c r="P131" s="536">
        <v>0</v>
      </c>
      <c r="Q131" s="536">
        <v>0</v>
      </c>
      <c r="R131" s="536">
        <v>1</v>
      </c>
    </row>
    <row r="132" spans="1:18" s="57" customFormat="1" ht="15.75" customHeight="1">
      <c r="A132" s="12">
        <v>0</v>
      </c>
      <c r="B132" s="12">
        <v>0</v>
      </c>
      <c r="C132" s="12">
        <v>0</v>
      </c>
      <c r="D132" s="12">
        <v>1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</row>
    <row r="133" spans="1:18" ht="15.75" customHeight="1">
      <c r="A133" s="12">
        <v>0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1</v>
      </c>
      <c r="O133" s="12">
        <v>0</v>
      </c>
      <c r="P133" s="12">
        <v>0</v>
      </c>
      <c r="Q133" s="12">
        <v>0</v>
      </c>
      <c r="R133" s="12">
        <v>0</v>
      </c>
    </row>
    <row r="134" spans="1:18" ht="15.75" customHeight="1">
      <c r="A134" s="12">
        <v>0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1</v>
      </c>
      <c r="H134" s="12">
        <v>0</v>
      </c>
      <c r="I134" s="12">
        <v>0</v>
      </c>
      <c r="J134" s="12">
        <v>1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</row>
    <row r="135" spans="1:18" ht="15.75" customHeight="1">
      <c r="A135" s="12">
        <v>0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1</v>
      </c>
      <c r="O135" s="12">
        <v>0</v>
      </c>
      <c r="P135" s="12">
        <v>0</v>
      </c>
      <c r="Q135" s="12">
        <v>0</v>
      </c>
      <c r="R135" s="12">
        <v>0</v>
      </c>
    </row>
    <row r="136" spans="1:18" ht="15.75" customHeight="1">
      <c r="A136" s="12">
        <v>0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</row>
    <row r="137" spans="1:18" ht="15.75" customHeight="1">
      <c r="A137" s="12">
        <v>0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1</v>
      </c>
    </row>
    <row r="138" spans="1:18" ht="15.75" customHeight="1">
      <c r="A138" s="12">
        <v>0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1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</row>
    <row r="139" spans="1:18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s="57" customFormat="1" ht="15.75" customHeight="1">
      <c r="A140" s="536">
        <v>0</v>
      </c>
      <c r="B140" s="536">
        <v>3</v>
      </c>
      <c r="C140" s="536">
        <v>3</v>
      </c>
      <c r="D140" s="536">
        <v>0</v>
      </c>
      <c r="E140" s="536">
        <v>0</v>
      </c>
      <c r="F140" s="536">
        <v>0</v>
      </c>
      <c r="G140" s="536">
        <v>2</v>
      </c>
      <c r="H140" s="536">
        <v>0</v>
      </c>
      <c r="I140" s="536">
        <v>0</v>
      </c>
      <c r="J140" s="536">
        <v>3</v>
      </c>
      <c r="K140" s="536">
        <v>0</v>
      </c>
      <c r="L140" s="536">
        <v>4</v>
      </c>
      <c r="M140" s="536">
        <v>0</v>
      </c>
      <c r="N140" s="536">
        <v>5</v>
      </c>
      <c r="O140" s="536">
        <v>1</v>
      </c>
      <c r="P140" s="536">
        <v>1</v>
      </c>
      <c r="Q140" s="536">
        <v>0</v>
      </c>
      <c r="R140" s="536">
        <v>1</v>
      </c>
    </row>
    <row r="141" spans="1:18" s="254" customFormat="1" ht="15.75" customHeight="1">
      <c r="A141" s="12">
        <v>0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1</v>
      </c>
    </row>
    <row r="142" spans="1:18" ht="15.75" customHeight="1">
      <c r="A142" s="12">
        <v>0</v>
      </c>
      <c r="B142" s="12">
        <v>0</v>
      </c>
      <c r="C142" s="12">
        <v>1</v>
      </c>
      <c r="D142" s="12">
        <v>0</v>
      </c>
      <c r="E142" s="12">
        <v>0</v>
      </c>
      <c r="F142" s="12">
        <v>0</v>
      </c>
      <c r="G142" s="12">
        <v>2</v>
      </c>
      <c r="H142" s="12">
        <v>0</v>
      </c>
      <c r="I142" s="12">
        <v>0</v>
      </c>
      <c r="J142" s="12">
        <v>2</v>
      </c>
      <c r="K142" s="12">
        <v>0</v>
      </c>
      <c r="L142" s="12">
        <v>2</v>
      </c>
      <c r="M142" s="12">
        <v>0</v>
      </c>
      <c r="N142" s="12">
        <v>1</v>
      </c>
      <c r="O142" s="12">
        <v>0</v>
      </c>
      <c r="P142" s="12">
        <v>0</v>
      </c>
      <c r="Q142" s="12">
        <v>0</v>
      </c>
      <c r="R142" s="12">
        <v>0</v>
      </c>
    </row>
    <row r="143" spans="1:18" ht="15.75" customHeight="1">
      <c r="A143" s="12">
        <v>0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1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</row>
    <row r="144" spans="1:18" s="121" customFormat="1" ht="15.75" customHeight="1">
      <c r="A144" s="12">
        <v>0</v>
      </c>
      <c r="B144" s="12">
        <v>1</v>
      </c>
      <c r="C144" s="12">
        <v>2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1</v>
      </c>
      <c r="K144" s="12">
        <v>0</v>
      </c>
      <c r="L144" s="12">
        <v>1</v>
      </c>
      <c r="M144" s="12">
        <v>0</v>
      </c>
      <c r="N144" s="12">
        <v>4</v>
      </c>
      <c r="O144" s="12">
        <v>0</v>
      </c>
      <c r="P144" s="12">
        <v>0</v>
      </c>
      <c r="Q144" s="12">
        <v>0</v>
      </c>
      <c r="R144" s="12">
        <v>0</v>
      </c>
    </row>
    <row r="145" spans="1:18" ht="15.75" customHeight="1">
      <c r="A145" s="12">
        <v>0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1</v>
      </c>
      <c r="Q145" s="12">
        <v>0</v>
      </c>
      <c r="R145" s="12">
        <v>0</v>
      </c>
    </row>
    <row r="146" spans="1:18" ht="15.75" customHeight="1">
      <c r="A146" s="12">
        <v>0</v>
      </c>
      <c r="B146" s="12">
        <v>1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</row>
    <row r="147" spans="1:18" ht="15.75" customHeight="1">
      <c r="A147" s="12">
        <v>0</v>
      </c>
      <c r="B147" s="12">
        <v>1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</row>
    <row r="148" spans="1:18" ht="15.75" customHeight="1">
      <c r="A148" s="12">
        <v>0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1</v>
      </c>
      <c r="P148" s="12">
        <v>0</v>
      </c>
      <c r="Q148" s="12">
        <v>0</v>
      </c>
      <c r="R148" s="12">
        <v>0</v>
      </c>
    </row>
    <row r="149" spans="1:18" ht="15.75" customHeight="1">
      <c r="A149" s="420"/>
      <c r="B149" s="420"/>
      <c r="C149" s="420"/>
      <c r="D149" s="420"/>
      <c r="E149" s="420"/>
      <c r="F149" s="420"/>
      <c r="G149" s="420"/>
      <c r="H149" s="420"/>
      <c r="I149" s="420"/>
      <c r="J149" s="420"/>
      <c r="K149" s="420"/>
      <c r="L149" s="420"/>
      <c r="M149" s="420"/>
      <c r="N149" s="420"/>
      <c r="O149" s="420"/>
      <c r="P149" s="420"/>
      <c r="Q149" s="420"/>
      <c r="R149" s="420"/>
    </row>
    <row r="150" spans="1:17" ht="15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</row>
  </sheetData>
  <sheetProtection/>
  <printOptions/>
  <pageMargins left="0.6299212598425197" right="0.31496062992125984" top="0.3937007874015748" bottom="0.35433070866141736" header="0.31496062992125984" footer="0.1968503937007874"/>
  <pageSetup firstPageNumber="33" useFirstPageNumber="1" fitToHeight="3" fitToWidth="2" horizontalDpi="600" verticalDpi="600" orientation="portrait" pageOrder="overThenDown" paperSize="9" scale="90" r:id="rId1"/>
  <rowBreaks count="2" manualBreakCount="2">
    <brk id="55" max="17" man="1"/>
    <brk id="10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zoomScaleSheetLayoutView="85" zoomScalePageLayoutView="0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9" sqref="F9"/>
    </sheetView>
  </sheetViews>
  <sheetFormatPr defaultColWidth="9.00390625" defaultRowHeight="14.25" customHeight="1"/>
  <cols>
    <col min="1" max="1" width="2.50390625" style="18" customWidth="1"/>
    <col min="2" max="2" width="15.125" style="1" customWidth="1"/>
    <col min="3" max="3" width="13.375" style="1" customWidth="1"/>
    <col min="4" max="8" width="12.375" style="1" customWidth="1"/>
    <col min="9" max="9" width="4.50390625" style="1" customWidth="1"/>
    <col min="10" max="16384" width="9.00390625" style="1" customWidth="1"/>
  </cols>
  <sheetData>
    <row r="1" spans="1:8" ht="26.25" customHeight="1">
      <c r="A1" s="72" t="s">
        <v>108</v>
      </c>
      <c r="C1" s="17"/>
      <c r="D1" s="17"/>
      <c r="E1" s="17"/>
      <c r="F1" s="17"/>
      <c r="G1" s="17"/>
      <c r="H1" s="17"/>
    </row>
    <row r="2" spans="2:8" ht="26.25" customHeight="1" thickBot="1">
      <c r="B2" s="77"/>
      <c r="C2" s="199"/>
      <c r="D2" s="199"/>
      <c r="E2" s="199"/>
      <c r="F2" s="199"/>
      <c r="G2" s="200"/>
      <c r="H2" s="37" t="s">
        <v>382</v>
      </c>
    </row>
    <row r="3" spans="1:8" ht="18" customHeight="1">
      <c r="A3" s="434"/>
      <c r="B3" s="429"/>
      <c r="C3" s="201"/>
      <c r="D3" s="196" t="s">
        <v>109</v>
      </c>
      <c r="E3" s="197"/>
      <c r="F3" s="197"/>
      <c r="G3" s="197"/>
      <c r="H3" s="198"/>
    </row>
    <row r="4" spans="1:8" ht="18" customHeight="1">
      <c r="A4" s="471" t="s">
        <v>426</v>
      </c>
      <c r="B4" s="432"/>
      <c r="C4" s="203" t="s">
        <v>239</v>
      </c>
      <c r="D4" s="73" t="s">
        <v>129</v>
      </c>
      <c r="E4" s="75" t="s">
        <v>130</v>
      </c>
      <c r="F4" s="75" t="s">
        <v>131</v>
      </c>
      <c r="G4" s="75" t="s">
        <v>132</v>
      </c>
      <c r="H4" s="590" t="s">
        <v>10</v>
      </c>
    </row>
    <row r="5" spans="1:8" ht="18" customHeight="1">
      <c r="A5" s="435"/>
      <c r="B5" s="430"/>
      <c r="C5" s="202"/>
      <c r="D5" s="74" t="s">
        <v>3</v>
      </c>
      <c r="E5" s="76" t="s">
        <v>4</v>
      </c>
      <c r="F5" s="76" t="s">
        <v>70</v>
      </c>
      <c r="G5" s="76" t="s">
        <v>71</v>
      </c>
      <c r="H5" s="591"/>
    </row>
    <row r="6" spans="1:8" s="21" customFormat="1" ht="27.75" customHeight="1">
      <c r="A6" s="472"/>
      <c r="B6" s="424" t="s">
        <v>209</v>
      </c>
      <c r="C6" s="362">
        <v>18725209</v>
      </c>
      <c r="D6" s="355">
        <v>1014985</v>
      </c>
      <c r="E6" s="356">
        <v>1362489</v>
      </c>
      <c r="F6" s="356">
        <v>1249449</v>
      </c>
      <c r="G6" s="356">
        <v>1401612</v>
      </c>
      <c r="H6" s="363">
        <v>13696674</v>
      </c>
    </row>
    <row r="7" spans="1:8" s="18" customFormat="1" ht="27.75" customHeight="1">
      <c r="A7" s="436" t="s">
        <v>395</v>
      </c>
      <c r="B7" s="19" t="s">
        <v>186</v>
      </c>
      <c r="C7" s="263">
        <v>3178649</v>
      </c>
      <c r="D7" s="27">
        <v>251078</v>
      </c>
      <c r="E7" s="29">
        <v>212677</v>
      </c>
      <c r="F7" s="29">
        <v>483248</v>
      </c>
      <c r="G7" s="29">
        <v>770291</v>
      </c>
      <c r="H7" s="20">
        <v>1461355</v>
      </c>
    </row>
    <row r="8" spans="1:8" s="18" customFormat="1" ht="27.75" customHeight="1">
      <c r="A8" s="436" t="s">
        <v>396</v>
      </c>
      <c r="B8" s="19" t="s">
        <v>187</v>
      </c>
      <c r="C8" s="263">
        <v>218073</v>
      </c>
      <c r="D8" s="27">
        <v>31246</v>
      </c>
      <c r="E8" s="29" t="s">
        <v>589</v>
      </c>
      <c r="F8" s="29">
        <v>0</v>
      </c>
      <c r="G8" s="29">
        <v>0</v>
      </c>
      <c r="H8" s="20" t="s">
        <v>589</v>
      </c>
    </row>
    <row r="9" spans="1:8" s="18" customFormat="1" ht="27.75" customHeight="1">
      <c r="A9" s="436" t="s">
        <v>258</v>
      </c>
      <c r="B9" s="19" t="s">
        <v>188</v>
      </c>
      <c r="C9" s="263">
        <v>164295</v>
      </c>
      <c r="D9" s="27">
        <v>10466</v>
      </c>
      <c r="E9" s="29" t="s">
        <v>589</v>
      </c>
      <c r="F9" s="29" t="s">
        <v>589</v>
      </c>
      <c r="G9" s="29">
        <v>0</v>
      </c>
      <c r="H9" s="20">
        <v>122793</v>
      </c>
    </row>
    <row r="10" spans="1:8" s="18" customFormat="1" ht="27.75" customHeight="1">
      <c r="A10" s="436" t="s">
        <v>259</v>
      </c>
      <c r="B10" s="19" t="s">
        <v>402</v>
      </c>
      <c r="C10" s="263">
        <v>272706</v>
      </c>
      <c r="D10" s="27">
        <v>54806</v>
      </c>
      <c r="E10" s="29" t="s">
        <v>589</v>
      </c>
      <c r="F10" s="29">
        <v>0</v>
      </c>
      <c r="G10" s="29">
        <v>0</v>
      </c>
      <c r="H10" s="20" t="s">
        <v>589</v>
      </c>
    </row>
    <row r="11" spans="1:8" s="18" customFormat="1" ht="27.75" customHeight="1">
      <c r="A11" s="436" t="s">
        <v>260</v>
      </c>
      <c r="B11" s="19" t="s">
        <v>189</v>
      </c>
      <c r="C11" s="263">
        <v>165611</v>
      </c>
      <c r="D11" s="27">
        <v>54353</v>
      </c>
      <c r="E11" s="29" t="s">
        <v>589</v>
      </c>
      <c r="F11" s="29" t="s">
        <v>589</v>
      </c>
      <c r="G11" s="29" t="s">
        <v>589</v>
      </c>
      <c r="H11" s="20">
        <v>0</v>
      </c>
    </row>
    <row r="12" spans="1:8" s="18" customFormat="1" ht="27.75" customHeight="1">
      <c r="A12" s="436" t="s">
        <v>261</v>
      </c>
      <c r="B12" s="19" t="s">
        <v>190</v>
      </c>
      <c r="C12" s="263">
        <v>56568</v>
      </c>
      <c r="D12" s="27">
        <v>20644</v>
      </c>
      <c r="E12" s="29">
        <v>35924</v>
      </c>
      <c r="F12" s="29">
        <v>0</v>
      </c>
      <c r="G12" s="29">
        <v>0</v>
      </c>
      <c r="H12" s="20">
        <v>0</v>
      </c>
    </row>
    <row r="13" spans="1:8" s="18" customFormat="1" ht="27.75" customHeight="1">
      <c r="A13" s="436" t="s">
        <v>262</v>
      </c>
      <c r="B13" s="19" t="s">
        <v>191</v>
      </c>
      <c r="C13" s="263">
        <v>837626</v>
      </c>
      <c r="D13" s="27">
        <v>38008</v>
      </c>
      <c r="E13" s="29">
        <v>156282</v>
      </c>
      <c r="F13" s="29">
        <v>201653</v>
      </c>
      <c r="G13" s="29" t="s">
        <v>589</v>
      </c>
      <c r="H13" s="20" t="s">
        <v>589</v>
      </c>
    </row>
    <row r="14" spans="1:8" s="18" customFormat="1" ht="27.75" customHeight="1">
      <c r="A14" s="436" t="s">
        <v>263</v>
      </c>
      <c r="B14" s="19" t="s">
        <v>192</v>
      </c>
      <c r="C14" s="263">
        <v>1511545</v>
      </c>
      <c r="D14" s="27" t="s">
        <v>589</v>
      </c>
      <c r="E14" s="29" t="s">
        <v>589</v>
      </c>
      <c r="F14" s="29">
        <v>0</v>
      </c>
      <c r="G14" s="29">
        <v>0</v>
      </c>
      <c r="H14" s="20">
        <v>1465557</v>
      </c>
    </row>
    <row r="15" spans="1:8" s="18" customFormat="1" ht="27.75" customHeight="1">
      <c r="A15" s="436" t="s">
        <v>264</v>
      </c>
      <c r="B15" s="19" t="s">
        <v>193</v>
      </c>
      <c r="C15" s="263" t="s">
        <v>589</v>
      </c>
      <c r="D15" s="27" t="s">
        <v>589</v>
      </c>
      <c r="E15" s="29">
        <v>0</v>
      </c>
      <c r="F15" s="29">
        <v>0</v>
      </c>
      <c r="G15" s="29">
        <v>0</v>
      </c>
      <c r="H15" s="20">
        <v>0</v>
      </c>
    </row>
    <row r="16" spans="1:8" s="18" customFormat="1" ht="27.75" customHeight="1">
      <c r="A16" s="436" t="s">
        <v>265</v>
      </c>
      <c r="B16" s="19" t="s">
        <v>194</v>
      </c>
      <c r="C16" s="263">
        <v>262680</v>
      </c>
      <c r="D16" s="27">
        <v>35654</v>
      </c>
      <c r="E16" s="29">
        <v>0</v>
      </c>
      <c r="F16" s="29" t="s">
        <v>589</v>
      </c>
      <c r="G16" s="29" t="s">
        <v>589</v>
      </c>
      <c r="H16" s="20" t="s">
        <v>589</v>
      </c>
    </row>
    <row r="17" spans="1:8" s="18" customFormat="1" ht="27.75" customHeight="1">
      <c r="A17" s="436" t="s">
        <v>266</v>
      </c>
      <c r="B17" s="19" t="s">
        <v>195</v>
      </c>
      <c r="C17" s="263" t="s">
        <v>589</v>
      </c>
      <c r="D17" s="27">
        <v>0</v>
      </c>
      <c r="E17" s="29">
        <v>0</v>
      </c>
      <c r="F17" s="29">
        <v>0</v>
      </c>
      <c r="G17" s="29" t="s">
        <v>589</v>
      </c>
      <c r="H17" s="20">
        <v>0</v>
      </c>
    </row>
    <row r="18" spans="1:8" s="18" customFormat="1" ht="27.75" customHeight="1">
      <c r="A18" s="436" t="s">
        <v>397</v>
      </c>
      <c r="B18" s="19" t="s">
        <v>196</v>
      </c>
      <c r="C18" s="263">
        <v>719158</v>
      </c>
      <c r="D18" s="27" t="s">
        <v>589</v>
      </c>
      <c r="E18" s="29">
        <v>310908</v>
      </c>
      <c r="F18" s="29">
        <v>152323</v>
      </c>
      <c r="G18" s="29" t="s">
        <v>589</v>
      </c>
      <c r="H18" s="20" t="s">
        <v>589</v>
      </c>
    </row>
    <row r="19" spans="1:8" s="18" customFormat="1" ht="27.75" customHeight="1">
      <c r="A19" s="436" t="s">
        <v>398</v>
      </c>
      <c r="B19" s="19" t="s">
        <v>197</v>
      </c>
      <c r="C19" s="263">
        <v>70206</v>
      </c>
      <c r="D19" s="27" t="s">
        <v>589</v>
      </c>
      <c r="E19" s="29" t="s">
        <v>589</v>
      </c>
      <c r="F19" s="29">
        <v>0</v>
      </c>
      <c r="G19" s="29">
        <v>0</v>
      </c>
      <c r="H19" s="20">
        <v>0</v>
      </c>
    </row>
    <row r="20" spans="1:8" s="18" customFormat="1" ht="27.75" customHeight="1">
      <c r="A20" s="436" t="s">
        <v>269</v>
      </c>
      <c r="B20" s="19" t="s">
        <v>198</v>
      </c>
      <c r="C20" s="263" t="s">
        <v>589</v>
      </c>
      <c r="D20" s="27">
        <v>0</v>
      </c>
      <c r="E20" s="29">
        <v>0</v>
      </c>
      <c r="F20" s="29">
        <v>0</v>
      </c>
      <c r="G20" s="29">
        <v>0</v>
      </c>
      <c r="H20" s="20" t="s">
        <v>589</v>
      </c>
    </row>
    <row r="21" spans="1:8" s="18" customFormat="1" ht="27.75" customHeight="1">
      <c r="A21" s="436" t="s">
        <v>270</v>
      </c>
      <c r="B21" s="19" t="s">
        <v>199</v>
      </c>
      <c r="C21" s="263">
        <v>527349</v>
      </c>
      <c r="D21" s="27">
        <v>233392</v>
      </c>
      <c r="E21" s="29">
        <v>242530</v>
      </c>
      <c r="F21" s="29" t="s">
        <v>589</v>
      </c>
      <c r="G21" s="29">
        <v>0</v>
      </c>
      <c r="H21" s="20" t="s">
        <v>589</v>
      </c>
    </row>
    <row r="22" spans="1:8" s="18" customFormat="1" ht="27.75" customHeight="1">
      <c r="A22" s="436" t="s">
        <v>271</v>
      </c>
      <c r="B22" s="19" t="s">
        <v>200</v>
      </c>
      <c r="C22" s="263" t="s">
        <v>589</v>
      </c>
      <c r="D22" s="27" t="s">
        <v>589</v>
      </c>
      <c r="E22" s="29">
        <v>0</v>
      </c>
      <c r="F22" s="29">
        <v>0</v>
      </c>
      <c r="G22" s="29">
        <v>0</v>
      </c>
      <c r="H22" s="20">
        <v>0</v>
      </c>
    </row>
    <row r="23" spans="1:8" s="18" customFormat="1" ht="27.75" customHeight="1">
      <c r="A23" s="436" t="s">
        <v>272</v>
      </c>
      <c r="B23" s="19" t="s">
        <v>201</v>
      </c>
      <c r="C23" s="263">
        <v>380837</v>
      </c>
      <c r="D23" s="27">
        <v>26178</v>
      </c>
      <c r="E23" s="29" t="s">
        <v>589</v>
      </c>
      <c r="F23" s="29">
        <v>167627</v>
      </c>
      <c r="G23" s="29">
        <v>0</v>
      </c>
      <c r="H23" s="20" t="s">
        <v>589</v>
      </c>
    </row>
    <row r="24" spans="1:8" s="18" customFormat="1" ht="27.75" customHeight="1">
      <c r="A24" s="436" t="s">
        <v>273</v>
      </c>
      <c r="B24" s="19" t="s">
        <v>202</v>
      </c>
      <c r="C24" s="263">
        <v>136168</v>
      </c>
      <c r="D24" s="27">
        <v>15869</v>
      </c>
      <c r="E24" s="29" t="s">
        <v>589</v>
      </c>
      <c r="F24" s="29">
        <v>0</v>
      </c>
      <c r="G24" s="29">
        <v>0</v>
      </c>
      <c r="H24" s="20" t="s">
        <v>589</v>
      </c>
    </row>
    <row r="25" spans="1:8" s="18" customFormat="1" ht="27.75" customHeight="1">
      <c r="A25" s="436" t="s">
        <v>274</v>
      </c>
      <c r="B25" s="19" t="s">
        <v>203</v>
      </c>
      <c r="C25" s="263">
        <v>6131533</v>
      </c>
      <c r="D25" s="27">
        <v>0</v>
      </c>
      <c r="E25" s="29" t="s">
        <v>589</v>
      </c>
      <c r="F25" s="29">
        <v>0</v>
      </c>
      <c r="G25" s="29" t="s">
        <v>589</v>
      </c>
      <c r="H25" s="20">
        <v>6096935</v>
      </c>
    </row>
    <row r="26" spans="1:8" s="18" customFormat="1" ht="27.75" customHeight="1">
      <c r="A26" s="436" t="s">
        <v>275</v>
      </c>
      <c r="B26" s="19" t="s">
        <v>204</v>
      </c>
      <c r="C26" s="263">
        <v>772974</v>
      </c>
      <c r="D26" s="27" t="s">
        <v>589</v>
      </c>
      <c r="E26" s="29">
        <v>0</v>
      </c>
      <c r="F26" s="29" t="s">
        <v>589</v>
      </c>
      <c r="G26" s="29" t="s">
        <v>589</v>
      </c>
      <c r="H26" s="20">
        <v>737047</v>
      </c>
    </row>
    <row r="27" spans="1:8" s="18" customFormat="1" ht="27.75" customHeight="1">
      <c r="A27" s="436" t="s">
        <v>276</v>
      </c>
      <c r="B27" s="19" t="s">
        <v>420</v>
      </c>
      <c r="C27" s="263" t="s">
        <v>589</v>
      </c>
      <c r="D27" s="27">
        <v>0</v>
      </c>
      <c r="E27" s="29">
        <v>0</v>
      </c>
      <c r="F27" s="29">
        <v>0</v>
      </c>
      <c r="G27" s="29" t="s">
        <v>589</v>
      </c>
      <c r="H27" s="20">
        <v>0</v>
      </c>
    </row>
    <row r="28" spans="1:8" s="18" customFormat="1" ht="27.75" customHeight="1">
      <c r="A28" s="436" t="s">
        <v>277</v>
      </c>
      <c r="B28" s="19" t="s">
        <v>205</v>
      </c>
      <c r="C28" s="263">
        <v>2436041</v>
      </c>
      <c r="D28" s="27">
        <v>0</v>
      </c>
      <c r="E28" s="29">
        <v>35615</v>
      </c>
      <c r="F28" s="29">
        <v>41838</v>
      </c>
      <c r="G28" s="29">
        <v>0</v>
      </c>
      <c r="H28" s="20">
        <v>2358588</v>
      </c>
    </row>
    <row r="29" spans="1:8" s="18" customFormat="1" ht="27.75" customHeight="1">
      <c r="A29" s="436" t="s">
        <v>278</v>
      </c>
      <c r="B29" s="19" t="s">
        <v>52</v>
      </c>
      <c r="C29" s="263">
        <v>126614</v>
      </c>
      <c r="D29" s="27">
        <v>71755</v>
      </c>
      <c r="E29" s="29" t="s">
        <v>589</v>
      </c>
      <c r="F29" s="29">
        <v>0</v>
      </c>
      <c r="G29" s="29" t="s">
        <v>589</v>
      </c>
      <c r="H29" s="20">
        <v>0</v>
      </c>
    </row>
    <row r="30" spans="1:8" s="18" customFormat="1" ht="18" customHeight="1" thickBot="1">
      <c r="A30" s="431"/>
      <c r="B30" s="427"/>
      <c r="C30" s="97"/>
      <c r="D30" s="28"/>
      <c r="E30" s="30"/>
      <c r="F30" s="30"/>
      <c r="G30" s="30"/>
      <c r="H30" s="262"/>
    </row>
    <row r="31" spans="2:8" ht="14.25" customHeight="1">
      <c r="B31" s="35"/>
      <c r="C31" s="18"/>
      <c r="D31" s="18"/>
      <c r="E31" s="18"/>
      <c r="F31" s="18"/>
      <c r="G31" s="18"/>
      <c r="H31" s="18"/>
    </row>
  </sheetData>
  <sheetProtection/>
  <mergeCells count="1">
    <mergeCell ref="H4:H5"/>
  </mergeCells>
  <printOptions/>
  <pageMargins left="0.4330708661417323" right="0.6692913385826772" top="0.4330708661417323" bottom="0.35433070866141736" header="0.31496062992125984" footer="0.1968503937007874"/>
  <pageSetup firstPageNumber="14" useFirstPageNumber="1" fitToHeight="3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Normal="70" zoomScaleSheetLayoutView="100" zoomScalePageLayoutView="0" workbookViewId="0" topLeftCell="E9">
      <selection activeCell="K15" sqref="K15"/>
    </sheetView>
  </sheetViews>
  <sheetFormatPr defaultColWidth="0" defaultRowHeight="15" customHeight="1"/>
  <cols>
    <col min="1" max="1" width="2.50390625" style="18" customWidth="1"/>
    <col min="2" max="2" width="14.875" style="40" customWidth="1"/>
    <col min="3" max="3" width="9.25390625" style="14" customWidth="1"/>
    <col min="4" max="11" width="8.75390625" style="14" customWidth="1"/>
    <col min="12" max="17" width="8.50390625" style="14" customWidth="1"/>
    <col min="18" max="23" width="7.625" style="14" customWidth="1"/>
    <col min="24" max="24" width="3.875" style="1" customWidth="1"/>
    <col min="25" max="16384" width="0" style="1" hidden="1" customWidth="1"/>
  </cols>
  <sheetData>
    <row r="1" spans="1:23" ht="26.25" customHeight="1">
      <c r="A1" s="72" t="s">
        <v>110</v>
      </c>
      <c r="C1" s="72"/>
      <c r="D1" s="72"/>
      <c r="E1" s="72"/>
      <c r="F1" s="72"/>
      <c r="G1" s="72"/>
      <c r="H1" s="72"/>
      <c r="I1" s="72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2:23" ht="26.25" customHeight="1" thickBot="1">
      <c r="B2" s="264"/>
      <c r="C2" s="18"/>
      <c r="D2" s="265"/>
      <c r="E2" s="18"/>
      <c r="F2" s="18"/>
      <c r="G2" s="18"/>
      <c r="H2" s="18"/>
      <c r="I2" s="18"/>
      <c r="J2" s="18"/>
      <c r="K2" s="18"/>
      <c r="L2" s="18"/>
      <c r="M2" s="18"/>
      <c r="N2" s="18"/>
      <c r="O2" s="592" t="s">
        <v>236</v>
      </c>
      <c r="P2" s="592"/>
      <c r="Q2" s="592"/>
      <c r="R2" s="592"/>
      <c r="S2" s="592"/>
      <c r="T2" s="592"/>
      <c r="U2" s="592"/>
      <c r="V2" s="592"/>
      <c r="W2" s="592"/>
    </row>
    <row r="3" spans="1:23" s="18" customFormat="1" ht="17.25" customHeight="1">
      <c r="A3" s="434"/>
      <c r="B3" s="429"/>
      <c r="C3" s="564" t="s">
        <v>116</v>
      </c>
      <c r="D3" s="557"/>
      <c r="E3" s="557"/>
      <c r="F3" s="78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/>
      <c r="U3" s="213"/>
      <c r="V3" s="212"/>
      <c r="W3" s="214"/>
    </row>
    <row r="4" spans="1:23" s="18" customFormat="1" ht="17.25" customHeight="1">
      <c r="A4" s="599" t="s">
        <v>208</v>
      </c>
      <c r="B4" s="600"/>
      <c r="C4" s="558"/>
      <c r="D4" s="559"/>
      <c r="E4" s="559"/>
      <c r="F4" s="81"/>
      <c r="G4" s="82"/>
      <c r="H4" s="82"/>
      <c r="I4" s="55"/>
      <c r="J4" s="55"/>
      <c r="K4" s="55"/>
      <c r="L4" s="55"/>
      <c r="M4" s="55"/>
      <c r="N4" s="55"/>
      <c r="O4" s="561" t="s">
        <v>383</v>
      </c>
      <c r="P4" s="561"/>
      <c r="Q4" s="562"/>
      <c r="R4" s="593" t="s">
        <v>237</v>
      </c>
      <c r="S4" s="594"/>
      <c r="T4" s="595"/>
      <c r="U4" s="215"/>
      <c r="V4" s="139" t="s">
        <v>240</v>
      </c>
      <c r="W4" s="216"/>
    </row>
    <row r="5" spans="1:23" s="18" customFormat="1" ht="17.25" customHeight="1">
      <c r="A5" s="599"/>
      <c r="B5" s="600"/>
      <c r="C5" s="596"/>
      <c r="D5" s="597"/>
      <c r="E5" s="597"/>
      <c r="F5" s="601" t="s">
        <v>15</v>
      </c>
      <c r="G5" s="572"/>
      <c r="H5" s="572"/>
      <c r="I5" s="573" t="s">
        <v>238</v>
      </c>
      <c r="J5" s="574"/>
      <c r="K5" s="575"/>
      <c r="L5" s="573" t="s">
        <v>16</v>
      </c>
      <c r="M5" s="574"/>
      <c r="N5" s="575"/>
      <c r="O5" s="572"/>
      <c r="P5" s="572"/>
      <c r="Q5" s="563"/>
      <c r="R5" s="596"/>
      <c r="S5" s="597"/>
      <c r="T5" s="598"/>
      <c r="U5" s="217"/>
      <c r="V5" s="84"/>
      <c r="W5" s="218"/>
    </row>
    <row r="6" spans="1:23" s="18" customFormat="1" ht="17.25" customHeight="1">
      <c r="A6" s="435"/>
      <c r="B6" s="433"/>
      <c r="C6" s="88" t="s">
        <v>17</v>
      </c>
      <c r="D6" s="89" t="s">
        <v>18</v>
      </c>
      <c r="E6" s="86" t="s">
        <v>19</v>
      </c>
      <c r="F6" s="46" t="s">
        <v>20</v>
      </c>
      <c r="G6" s="89" t="s">
        <v>18</v>
      </c>
      <c r="H6" s="87" t="s">
        <v>19</v>
      </c>
      <c r="I6" s="46" t="s">
        <v>20</v>
      </c>
      <c r="J6" s="89" t="s">
        <v>18</v>
      </c>
      <c r="K6" s="87" t="s">
        <v>19</v>
      </c>
      <c r="L6" s="46" t="s">
        <v>17</v>
      </c>
      <c r="M6" s="89" t="s">
        <v>18</v>
      </c>
      <c r="N6" s="87" t="s">
        <v>19</v>
      </c>
      <c r="O6" s="46" t="s">
        <v>17</v>
      </c>
      <c r="P6" s="89" t="s">
        <v>18</v>
      </c>
      <c r="Q6" s="84" t="s">
        <v>19</v>
      </c>
      <c r="R6" s="90" t="s">
        <v>20</v>
      </c>
      <c r="S6" s="89" t="s">
        <v>21</v>
      </c>
      <c r="T6" s="45" t="s">
        <v>19</v>
      </c>
      <c r="U6" s="91" t="s">
        <v>20</v>
      </c>
      <c r="V6" s="89" t="s">
        <v>21</v>
      </c>
      <c r="W6" s="92" t="s">
        <v>19</v>
      </c>
    </row>
    <row r="7" spans="1:23" s="366" customFormat="1" ht="27.75" customHeight="1">
      <c r="A7" s="472"/>
      <c r="B7" s="424" t="s">
        <v>209</v>
      </c>
      <c r="C7" s="364">
        <v>11243</v>
      </c>
      <c r="D7" s="360">
        <v>6967</v>
      </c>
      <c r="E7" s="360">
        <v>4276</v>
      </c>
      <c r="F7" s="359">
        <v>7411</v>
      </c>
      <c r="G7" s="360">
        <v>5624</v>
      </c>
      <c r="H7" s="365">
        <v>1787</v>
      </c>
      <c r="I7" s="359">
        <v>3198</v>
      </c>
      <c r="J7" s="360">
        <v>915</v>
      </c>
      <c r="K7" s="365">
        <v>2283</v>
      </c>
      <c r="L7" s="359">
        <v>600</v>
      </c>
      <c r="M7" s="356">
        <v>402</v>
      </c>
      <c r="N7" s="354">
        <v>198</v>
      </c>
      <c r="O7" s="359">
        <v>11209</v>
      </c>
      <c r="P7" s="360">
        <v>6941</v>
      </c>
      <c r="Q7" s="360">
        <v>4268</v>
      </c>
      <c r="R7" s="359">
        <v>34</v>
      </c>
      <c r="S7" s="356">
        <v>26</v>
      </c>
      <c r="T7" s="358">
        <v>8</v>
      </c>
      <c r="U7" s="359">
        <v>29</v>
      </c>
      <c r="V7" s="356">
        <v>17</v>
      </c>
      <c r="W7" s="358">
        <v>12</v>
      </c>
    </row>
    <row r="8" spans="1:23" s="36" customFormat="1" ht="27.75" customHeight="1">
      <c r="A8" s="436" t="s">
        <v>395</v>
      </c>
      <c r="B8" s="19" t="s">
        <v>186</v>
      </c>
      <c r="C8" s="266">
        <v>3068</v>
      </c>
      <c r="D8" s="29">
        <v>1189</v>
      </c>
      <c r="E8" s="29">
        <v>1879</v>
      </c>
      <c r="F8" s="27">
        <v>1336</v>
      </c>
      <c r="G8" s="29">
        <v>823</v>
      </c>
      <c r="H8" s="31">
        <v>513</v>
      </c>
      <c r="I8" s="27">
        <v>1596</v>
      </c>
      <c r="J8" s="29">
        <v>306</v>
      </c>
      <c r="K8" s="31">
        <v>1290</v>
      </c>
      <c r="L8" s="27">
        <v>118</v>
      </c>
      <c r="M8" s="29">
        <v>46</v>
      </c>
      <c r="N8" s="31">
        <v>72</v>
      </c>
      <c r="O8" s="27">
        <v>3050</v>
      </c>
      <c r="P8" s="29">
        <v>1175</v>
      </c>
      <c r="Q8" s="29">
        <v>1875</v>
      </c>
      <c r="R8" s="27">
        <v>18</v>
      </c>
      <c r="S8" s="29">
        <v>14</v>
      </c>
      <c r="T8" s="20">
        <v>4</v>
      </c>
      <c r="U8" s="27">
        <v>17</v>
      </c>
      <c r="V8" s="29">
        <v>10</v>
      </c>
      <c r="W8" s="20">
        <v>7</v>
      </c>
    </row>
    <row r="9" spans="1:23" s="36" customFormat="1" ht="27.75" customHeight="1">
      <c r="A9" s="436" t="s">
        <v>396</v>
      </c>
      <c r="B9" s="19" t="s">
        <v>187</v>
      </c>
      <c r="C9" s="266">
        <v>130</v>
      </c>
      <c r="D9" s="29">
        <v>75</v>
      </c>
      <c r="E9" s="29">
        <v>55</v>
      </c>
      <c r="F9" s="27">
        <v>94</v>
      </c>
      <c r="G9" s="29">
        <v>68</v>
      </c>
      <c r="H9" s="31">
        <v>26</v>
      </c>
      <c r="I9" s="27">
        <v>34</v>
      </c>
      <c r="J9" s="29">
        <v>5</v>
      </c>
      <c r="K9" s="31">
        <v>29</v>
      </c>
      <c r="L9" s="27">
        <v>0</v>
      </c>
      <c r="M9" s="29">
        <v>0</v>
      </c>
      <c r="N9" s="31">
        <v>0</v>
      </c>
      <c r="O9" s="27">
        <v>128</v>
      </c>
      <c r="P9" s="29">
        <v>73</v>
      </c>
      <c r="Q9" s="29">
        <v>55</v>
      </c>
      <c r="R9" s="27">
        <v>2</v>
      </c>
      <c r="S9" s="29">
        <v>2</v>
      </c>
      <c r="T9" s="20">
        <v>0</v>
      </c>
      <c r="U9" s="27">
        <v>0</v>
      </c>
      <c r="V9" s="29">
        <v>0</v>
      </c>
      <c r="W9" s="20">
        <v>0</v>
      </c>
    </row>
    <row r="10" spans="1:23" s="36" customFormat="1" ht="27.75" customHeight="1">
      <c r="A10" s="436" t="s">
        <v>258</v>
      </c>
      <c r="B10" s="19" t="s">
        <v>188</v>
      </c>
      <c r="C10" s="266">
        <v>425</v>
      </c>
      <c r="D10" s="29">
        <v>53</v>
      </c>
      <c r="E10" s="29">
        <v>372</v>
      </c>
      <c r="F10" s="27">
        <v>303</v>
      </c>
      <c r="G10" s="29">
        <v>46</v>
      </c>
      <c r="H10" s="31">
        <v>257</v>
      </c>
      <c r="I10" s="27">
        <v>99</v>
      </c>
      <c r="J10" s="29">
        <v>3</v>
      </c>
      <c r="K10" s="31">
        <v>96</v>
      </c>
      <c r="L10" s="27">
        <v>18</v>
      </c>
      <c r="M10" s="29">
        <v>0</v>
      </c>
      <c r="N10" s="31">
        <v>18</v>
      </c>
      <c r="O10" s="27">
        <v>420</v>
      </c>
      <c r="P10" s="29">
        <v>49</v>
      </c>
      <c r="Q10" s="29">
        <v>371</v>
      </c>
      <c r="R10" s="27">
        <v>5</v>
      </c>
      <c r="S10" s="29">
        <v>4</v>
      </c>
      <c r="T10" s="20">
        <v>1</v>
      </c>
      <c r="U10" s="27">
        <v>4</v>
      </c>
      <c r="V10" s="29">
        <v>2</v>
      </c>
      <c r="W10" s="20">
        <v>2</v>
      </c>
    </row>
    <row r="11" spans="1:23" s="36" customFormat="1" ht="27.75" customHeight="1">
      <c r="A11" s="436" t="s">
        <v>259</v>
      </c>
      <c r="B11" s="19" t="s">
        <v>402</v>
      </c>
      <c r="C11" s="266">
        <v>217</v>
      </c>
      <c r="D11" s="29">
        <v>166</v>
      </c>
      <c r="E11" s="29">
        <v>51</v>
      </c>
      <c r="F11" s="27">
        <v>165</v>
      </c>
      <c r="G11" s="29">
        <v>136</v>
      </c>
      <c r="H11" s="31">
        <v>29</v>
      </c>
      <c r="I11" s="27">
        <v>38</v>
      </c>
      <c r="J11" s="29">
        <v>17</v>
      </c>
      <c r="K11" s="31">
        <v>21</v>
      </c>
      <c r="L11" s="27">
        <v>14</v>
      </c>
      <c r="M11" s="29">
        <v>13</v>
      </c>
      <c r="N11" s="31">
        <v>1</v>
      </c>
      <c r="O11" s="27">
        <v>217</v>
      </c>
      <c r="P11" s="29">
        <v>166</v>
      </c>
      <c r="Q11" s="29">
        <v>51</v>
      </c>
      <c r="R11" s="27">
        <v>0</v>
      </c>
      <c r="S11" s="29">
        <v>0</v>
      </c>
      <c r="T11" s="20">
        <v>0</v>
      </c>
      <c r="U11" s="27">
        <v>0</v>
      </c>
      <c r="V11" s="29">
        <v>0</v>
      </c>
      <c r="W11" s="20">
        <v>0</v>
      </c>
    </row>
    <row r="12" spans="1:23" s="36" customFormat="1" ht="27.75" customHeight="1">
      <c r="A12" s="436" t="s">
        <v>260</v>
      </c>
      <c r="B12" s="19" t="s">
        <v>189</v>
      </c>
      <c r="C12" s="266">
        <v>131</v>
      </c>
      <c r="D12" s="29">
        <v>110</v>
      </c>
      <c r="E12" s="29">
        <v>21</v>
      </c>
      <c r="F12" s="27">
        <v>118</v>
      </c>
      <c r="G12" s="29">
        <v>103</v>
      </c>
      <c r="H12" s="31">
        <v>15</v>
      </c>
      <c r="I12" s="27">
        <v>13</v>
      </c>
      <c r="J12" s="29">
        <v>7</v>
      </c>
      <c r="K12" s="31">
        <v>6</v>
      </c>
      <c r="L12" s="27">
        <v>0</v>
      </c>
      <c r="M12" s="29">
        <v>0</v>
      </c>
      <c r="N12" s="31">
        <v>0</v>
      </c>
      <c r="O12" s="27">
        <v>131</v>
      </c>
      <c r="P12" s="29">
        <v>110</v>
      </c>
      <c r="Q12" s="29">
        <v>21</v>
      </c>
      <c r="R12" s="27">
        <v>0</v>
      </c>
      <c r="S12" s="29">
        <v>0</v>
      </c>
      <c r="T12" s="20">
        <v>0</v>
      </c>
      <c r="U12" s="27">
        <v>1</v>
      </c>
      <c r="V12" s="29">
        <v>1</v>
      </c>
      <c r="W12" s="20">
        <v>0</v>
      </c>
    </row>
    <row r="13" spans="1:23" s="36" customFormat="1" ht="27.75" customHeight="1">
      <c r="A13" s="436" t="s">
        <v>261</v>
      </c>
      <c r="B13" s="19" t="s">
        <v>190</v>
      </c>
      <c r="C13" s="266">
        <v>51</v>
      </c>
      <c r="D13" s="29">
        <v>25</v>
      </c>
      <c r="E13" s="29">
        <v>26</v>
      </c>
      <c r="F13" s="27">
        <v>36</v>
      </c>
      <c r="G13" s="29">
        <v>22</v>
      </c>
      <c r="H13" s="31">
        <v>14</v>
      </c>
      <c r="I13" s="27">
        <v>15</v>
      </c>
      <c r="J13" s="29">
        <v>3</v>
      </c>
      <c r="K13" s="31">
        <v>12</v>
      </c>
      <c r="L13" s="27">
        <v>0</v>
      </c>
      <c r="M13" s="29">
        <v>0</v>
      </c>
      <c r="N13" s="31">
        <v>0</v>
      </c>
      <c r="O13" s="27">
        <v>51</v>
      </c>
      <c r="P13" s="29">
        <v>25</v>
      </c>
      <c r="Q13" s="29">
        <v>26</v>
      </c>
      <c r="R13" s="27">
        <v>0</v>
      </c>
      <c r="S13" s="29">
        <v>0</v>
      </c>
      <c r="T13" s="20">
        <v>0</v>
      </c>
      <c r="U13" s="27">
        <v>0</v>
      </c>
      <c r="V13" s="29">
        <v>0</v>
      </c>
      <c r="W13" s="20">
        <v>0</v>
      </c>
    </row>
    <row r="14" spans="1:23" s="36" customFormat="1" ht="27.75" customHeight="1">
      <c r="A14" s="436" t="s">
        <v>262</v>
      </c>
      <c r="B14" s="19" t="s">
        <v>191</v>
      </c>
      <c r="C14" s="266">
        <v>663</v>
      </c>
      <c r="D14" s="29">
        <v>415</v>
      </c>
      <c r="E14" s="29">
        <v>248</v>
      </c>
      <c r="F14" s="27">
        <v>547</v>
      </c>
      <c r="G14" s="29">
        <v>390</v>
      </c>
      <c r="H14" s="31">
        <v>157</v>
      </c>
      <c r="I14" s="27">
        <v>106</v>
      </c>
      <c r="J14" s="29">
        <v>19</v>
      </c>
      <c r="K14" s="31">
        <v>87</v>
      </c>
      <c r="L14" s="27">
        <v>8</v>
      </c>
      <c r="M14" s="29">
        <v>5</v>
      </c>
      <c r="N14" s="31">
        <v>3</v>
      </c>
      <c r="O14" s="27">
        <v>661</v>
      </c>
      <c r="P14" s="29">
        <v>414</v>
      </c>
      <c r="Q14" s="29">
        <v>247</v>
      </c>
      <c r="R14" s="27">
        <v>2</v>
      </c>
      <c r="S14" s="29">
        <v>1</v>
      </c>
      <c r="T14" s="20">
        <v>1</v>
      </c>
      <c r="U14" s="27">
        <v>0</v>
      </c>
      <c r="V14" s="29">
        <v>0</v>
      </c>
      <c r="W14" s="20">
        <v>0</v>
      </c>
    </row>
    <row r="15" spans="1:23" s="36" customFormat="1" ht="27.75" customHeight="1">
      <c r="A15" s="436" t="s">
        <v>263</v>
      </c>
      <c r="B15" s="19" t="s">
        <v>192</v>
      </c>
      <c r="C15" s="266">
        <v>452</v>
      </c>
      <c r="D15" s="29">
        <v>293</v>
      </c>
      <c r="E15" s="29">
        <v>159</v>
      </c>
      <c r="F15" s="27">
        <v>358</v>
      </c>
      <c r="G15" s="29">
        <v>241</v>
      </c>
      <c r="H15" s="31">
        <v>117</v>
      </c>
      <c r="I15" s="27">
        <v>77</v>
      </c>
      <c r="J15" s="29">
        <v>48</v>
      </c>
      <c r="K15" s="31">
        <v>29</v>
      </c>
      <c r="L15" s="27">
        <v>17</v>
      </c>
      <c r="M15" s="29">
        <v>4</v>
      </c>
      <c r="N15" s="31">
        <v>13</v>
      </c>
      <c r="O15" s="27">
        <v>452</v>
      </c>
      <c r="P15" s="29">
        <v>293</v>
      </c>
      <c r="Q15" s="29">
        <v>159</v>
      </c>
      <c r="R15" s="27">
        <v>0</v>
      </c>
      <c r="S15" s="29">
        <v>0</v>
      </c>
      <c r="T15" s="20">
        <v>0</v>
      </c>
      <c r="U15" s="27">
        <v>0</v>
      </c>
      <c r="V15" s="29">
        <v>0</v>
      </c>
      <c r="W15" s="20">
        <v>0</v>
      </c>
    </row>
    <row r="16" spans="1:23" s="36" customFormat="1" ht="27.75" customHeight="1">
      <c r="A16" s="436" t="s">
        <v>264</v>
      </c>
      <c r="B16" s="19" t="s">
        <v>193</v>
      </c>
      <c r="C16" s="266">
        <v>16</v>
      </c>
      <c r="D16" s="29">
        <v>13</v>
      </c>
      <c r="E16" s="29">
        <v>3</v>
      </c>
      <c r="F16" s="27">
        <v>15</v>
      </c>
      <c r="G16" s="29">
        <v>12</v>
      </c>
      <c r="H16" s="31">
        <v>3</v>
      </c>
      <c r="I16" s="27">
        <v>1</v>
      </c>
      <c r="J16" s="29">
        <v>1</v>
      </c>
      <c r="K16" s="31">
        <v>0</v>
      </c>
      <c r="L16" s="27">
        <v>0</v>
      </c>
      <c r="M16" s="29">
        <v>0</v>
      </c>
      <c r="N16" s="31">
        <v>0</v>
      </c>
      <c r="O16" s="27">
        <v>16</v>
      </c>
      <c r="P16" s="29">
        <v>13</v>
      </c>
      <c r="Q16" s="29">
        <v>3</v>
      </c>
      <c r="R16" s="27">
        <v>0</v>
      </c>
      <c r="S16" s="29">
        <v>0</v>
      </c>
      <c r="T16" s="20">
        <v>0</v>
      </c>
      <c r="U16" s="27">
        <v>0</v>
      </c>
      <c r="V16" s="29">
        <v>0</v>
      </c>
      <c r="W16" s="20">
        <v>0</v>
      </c>
    </row>
    <row r="17" spans="1:23" s="36" customFormat="1" ht="27.75" customHeight="1">
      <c r="A17" s="436" t="s">
        <v>265</v>
      </c>
      <c r="B17" s="19" t="s">
        <v>194</v>
      </c>
      <c r="C17" s="266">
        <v>175</v>
      </c>
      <c r="D17" s="29">
        <v>108</v>
      </c>
      <c r="E17" s="29">
        <v>67</v>
      </c>
      <c r="F17" s="27">
        <v>112</v>
      </c>
      <c r="G17" s="29">
        <v>92</v>
      </c>
      <c r="H17" s="31">
        <v>20</v>
      </c>
      <c r="I17" s="27">
        <v>44</v>
      </c>
      <c r="J17" s="29">
        <v>9</v>
      </c>
      <c r="K17" s="31">
        <v>35</v>
      </c>
      <c r="L17" s="27">
        <v>16</v>
      </c>
      <c r="M17" s="29">
        <v>5</v>
      </c>
      <c r="N17" s="31">
        <v>11</v>
      </c>
      <c r="O17" s="27">
        <v>172</v>
      </c>
      <c r="P17" s="29">
        <v>106</v>
      </c>
      <c r="Q17" s="29">
        <v>66</v>
      </c>
      <c r="R17" s="27">
        <v>3</v>
      </c>
      <c r="S17" s="29">
        <v>2</v>
      </c>
      <c r="T17" s="20">
        <v>1</v>
      </c>
      <c r="U17" s="27">
        <v>0</v>
      </c>
      <c r="V17" s="29">
        <v>0</v>
      </c>
      <c r="W17" s="20">
        <v>0</v>
      </c>
    </row>
    <row r="18" spans="1:23" s="36" customFormat="1" ht="27.75" customHeight="1">
      <c r="A18" s="436" t="s">
        <v>266</v>
      </c>
      <c r="B18" s="19" t="s">
        <v>195</v>
      </c>
      <c r="C18" s="266">
        <v>42</v>
      </c>
      <c r="D18" s="29">
        <v>26</v>
      </c>
      <c r="E18" s="29">
        <v>16</v>
      </c>
      <c r="F18" s="27">
        <v>33</v>
      </c>
      <c r="G18" s="29">
        <v>21</v>
      </c>
      <c r="H18" s="31">
        <v>12</v>
      </c>
      <c r="I18" s="27">
        <v>5</v>
      </c>
      <c r="J18" s="29">
        <v>5</v>
      </c>
      <c r="K18" s="31">
        <v>0</v>
      </c>
      <c r="L18" s="27">
        <v>4</v>
      </c>
      <c r="M18" s="29">
        <v>0</v>
      </c>
      <c r="N18" s="31">
        <v>4</v>
      </c>
      <c r="O18" s="27">
        <v>42</v>
      </c>
      <c r="P18" s="29">
        <v>26</v>
      </c>
      <c r="Q18" s="29">
        <v>16</v>
      </c>
      <c r="R18" s="27">
        <v>0</v>
      </c>
      <c r="S18" s="29">
        <v>0</v>
      </c>
      <c r="T18" s="20">
        <v>0</v>
      </c>
      <c r="U18" s="27">
        <v>0</v>
      </c>
      <c r="V18" s="29">
        <v>0</v>
      </c>
      <c r="W18" s="20">
        <v>0</v>
      </c>
    </row>
    <row r="19" spans="1:23" s="36" customFormat="1" ht="27.75" customHeight="1">
      <c r="A19" s="436" t="s">
        <v>397</v>
      </c>
      <c r="B19" s="19" t="s">
        <v>196</v>
      </c>
      <c r="C19" s="266">
        <v>438</v>
      </c>
      <c r="D19" s="29">
        <v>391</v>
      </c>
      <c r="E19" s="29">
        <v>47</v>
      </c>
      <c r="F19" s="27">
        <v>372</v>
      </c>
      <c r="G19" s="29">
        <v>328</v>
      </c>
      <c r="H19" s="31">
        <v>44</v>
      </c>
      <c r="I19" s="27">
        <v>48</v>
      </c>
      <c r="J19" s="29">
        <v>45</v>
      </c>
      <c r="K19" s="31">
        <v>3</v>
      </c>
      <c r="L19" s="27">
        <v>18</v>
      </c>
      <c r="M19" s="29">
        <v>18</v>
      </c>
      <c r="N19" s="31">
        <v>0</v>
      </c>
      <c r="O19" s="27">
        <v>438</v>
      </c>
      <c r="P19" s="29">
        <v>391</v>
      </c>
      <c r="Q19" s="29">
        <v>47</v>
      </c>
      <c r="R19" s="27">
        <v>0</v>
      </c>
      <c r="S19" s="29">
        <v>0</v>
      </c>
      <c r="T19" s="20">
        <v>0</v>
      </c>
      <c r="U19" s="27">
        <v>2</v>
      </c>
      <c r="V19" s="29">
        <v>2</v>
      </c>
      <c r="W19" s="20">
        <v>0</v>
      </c>
    </row>
    <row r="20" spans="1:23" s="36" customFormat="1" ht="27.75" customHeight="1">
      <c r="A20" s="436" t="s">
        <v>398</v>
      </c>
      <c r="B20" s="19" t="s">
        <v>197</v>
      </c>
      <c r="C20" s="266">
        <v>18</v>
      </c>
      <c r="D20" s="29">
        <v>14</v>
      </c>
      <c r="E20" s="29">
        <v>4</v>
      </c>
      <c r="F20" s="27">
        <v>16</v>
      </c>
      <c r="G20" s="29">
        <v>12</v>
      </c>
      <c r="H20" s="31">
        <v>4</v>
      </c>
      <c r="I20" s="27">
        <v>2</v>
      </c>
      <c r="J20" s="29">
        <v>2</v>
      </c>
      <c r="K20" s="31">
        <v>0</v>
      </c>
      <c r="L20" s="27">
        <v>0</v>
      </c>
      <c r="M20" s="29">
        <v>0</v>
      </c>
      <c r="N20" s="31">
        <v>0</v>
      </c>
      <c r="O20" s="27">
        <v>18</v>
      </c>
      <c r="P20" s="29">
        <v>14</v>
      </c>
      <c r="Q20" s="29">
        <v>4</v>
      </c>
      <c r="R20" s="27">
        <v>0</v>
      </c>
      <c r="S20" s="29">
        <v>0</v>
      </c>
      <c r="T20" s="20">
        <v>0</v>
      </c>
      <c r="U20" s="27">
        <v>0</v>
      </c>
      <c r="V20" s="29">
        <v>0</v>
      </c>
      <c r="W20" s="20">
        <v>0</v>
      </c>
    </row>
    <row r="21" spans="1:23" s="36" customFormat="1" ht="27.75" customHeight="1">
      <c r="A21" s="436" t="s">
        <v>269</v>
      </c>
      <c r="B21" s="19" t="s">
        <v>198</v>
      </c>
      <c r="C21" s="266">
        <v>138</v>
      </c>
      <c r="D21" s="29">
        <v>91</v>
      </c>
      <c r="E21" s="29">
        <v>47</v>
      </c>
      <c r="F21" s="27">
        <v>88</v>
      </c>
      <c r="G21" s="29">
        <v>74</v>
      </c>
      <c r="H21" s="31">
        <v>14</v>
      </c>
      <c r="I21" s="27">
        <v>46</v>
      </c>
      <c r="J21" s="29">
        <v>13</v>
      </c>
      <c r="K21" s="31">
        <v>33</v>
      </c>
      <c r="L21" s="27">
        <v>4</v>
      </c>
      <c r="M21" s="29">
        <v>4</v>
      </c>
      <c r="N21" s="31">
        <v>0</v>
      </c>
      <c r="O21" s="27">
        <v>138</v>
      </c>
      <c r="P21" s="29">
        <v>91</v>
      </c>
      <c r="Q21" s="29">
        <v>47</v>
      </c>
      <c r="R21" s="27">
        <v>0</v>
      </c>
      <c r="S21" s="29">
        <v>0</v>
      </c>
      <c r="T21" s="20">
        <v>0</v>
      </c>
      <c r="U21" s="27">
        <v>0</v>
      </c>
      <c r="V21" s="29">
        <v>0</v>
      </c>
      <c r="W21" s="20">
        <v>0</v>
      </c>
    </row>
    <row r="22" spans="1:23" s="36" customFormat="1" ht="27.75" customHeight="1">
      <c r="A22" s="436" t="s">
        <v>270</v>
      </c>
      <c r="B22" s="19" t="s">
        <v>199</v>
      </c>
      <c r="C22" s="266">
        <v>257</v>
      </c>
      <c r="D22" s="29">
        <v>214</v>
      </c>
      <c r="E22" s="29">
        <v>43</v>
      </c>
      <c r="F22" s="27">
        <v>227</v>
      </c>
      <c r="G22" s="29">
        <v>202</v>
      </c>
      <c r="H22" s="31">
        <v>25</v>
      </c>
      <c r="I22" s="27">
        <v>27</v>
      </c>
      <c r="J22" s="29">
        <v>10</v>
      </c>
      <c r="K22" s="31">
        <v>17</v>
      </c>
      <c r="L22" s="27">
        <v>0</v>
      </c>
      <c r="M22" s="29">
        <v>0</v>
      </c>
      <c r="N22" s="31">
        <v>0</v>
      </c>
      <c r="O22" s="27">
        <v>254</v>
      </c>
      <c r="P22" s="29">
        <v>212</v>
      </c>
      <c r="Q22" s="29">
        <v>42</v>
      </c>
      <c r="R22" s="27">
        <v>3</v>
      </c>
      <c r="S22" s="29">
        <v>2</v>
      </c>
      <c r="T22" s="20">
        <v>1</v>
      </c>
      <c r="U22" s="27">
        <v>0</v>
      </c>
      <c r="V22" s="29">
        <v>0</v>
      </c>
      <c r="W22" s="20">
        <v>0</v>
      </c>
    </row>
    <row r="23" spans="1:23" s="36" customFormat="1" ht="27.75" customHeight="1">
      <c r="A23" s="436" t="s">
        <v>271</v>
      </c>
      <c r="B23" s="19" t="s">
        <v>200</v>
      </c>
      <c r="C23" s="266">
        <v>5</v>
      </c>
      <c r="D23" s="29">
        <v>4</v>
      </c>
      <c r="E23" s="29">
        <v>1</v>
      </c>
      <c r="F23" s="27">
        <v>5</v>
      </c>
      <c r="G23" s="29">
        <v>4</v>
      </c>
      <c r="H23" s="31">
        <v>1</v>
      </c>
      <c r="I23" s="27">
        <v>0</v>
      </c>
      <c r="J23" s="29">
        <v>0</v>
      </c>
      <c r="K23" s="31">
        <v>0</v>
      </c>
      <c r="L23" s="27">
        <v>0</v>
      </c>
      <c r="M23" s="29">
        <v>0</v>
      </c>
      <c r="N23" s="31">
        <v>0</v>
      </c>
      <c r="O23" s="27">
        <v>5</v>
      </c>
      <c r="P23" s="29">
        <v>4</v>
      </c>
      <c r="Q23" s="29">
        <v>1</v>
      </c>
      <c r="R23" s="27">
        <v>0</v>
      </c>
      <c r="S23" s="29">
        <v>0</v>
      </c>
      <c r="T23" s="20">
        <v>0</v>
      </c>
      <c r="U23" s="27">
        <v>0</v>
      </c>
      <c r="V23" s="29">
        <v>0</v>
      </c>
      <c r="W23" s="20">
        <v>0</v>
      </c>
    </row>
    <row r="24" spans="1:23" s="36" customFormat="1" ht="27.75" customHeight="1">
      <c r="A24" s="436" t="s">
        <v>272</v>
      </c>
      <c r="B24" s="19" t="s">
        <v>201</v>
      </c>
      <c r="C24" s="266">
        <v>206</v>
      </c>
      <c r="D24" s="29">
        <v>162</v>
      </c>
      <c r="E24" s="29">
        <v>44</v>
      </c>
      <c r="F24" s="27">
        <v>172</v>
      </c>
      <c r="G24" s="29">
        <v>149</v>
      </c>
      <c r="H24" s="31">
        <v>23</v>
      </c>
      <c r="I24" s="27">
        <v>22</v>
      </c>
      <c r="J24" s="29">
        <v>5</v>
      </c>
      <c r="K24" s="31">
        <v>17</v>
      </c>
      <c r="L24" s="27">
        <v>12</v>
      </c>
      <c r="M24" s="29">
        <v>8</v>
      </c>
      <c r="N24" s="31">
        <v>4</v>
      </c>
      <c r="O24" s="27">
        <v>206</v>
      </c>
      <c r="P24" s="29">
        <v>162</v>
      </c>
      <c r="Q24" s="29">
        <v>44</v>
      </c>
      <c r="R24" s="27">
        <v>0</v>
      </c>
      <c r="S24" s="29">
        <v>0</v>
      </c>
      <c r="T24" s="20">
        <v>0</v>
      </c>
      <c r="U24" s="27">
        <v>3</v>
      </c>
      <c r="V24" s="29">
        <v>2</v>
      </c>
      <c r="W24" s="20">
        <v>1</v>
      </c>
    </row>
    <row r="25" spans="1:23" s="36" customFormat="1" ht="27.75" customHeight="1">
      <c r="A25" s="436" t="s">
        <v>273</v>
      </c>
      <c r="B25" s="19" t="s">
        <v>202</v>
      </c>
      <c r="C25" s="266">
        <v>140</v>
      </c>
      <c r="D25" s="29">
        <v>81</v>
      </c>
      <c r="E25" s="29">
        <v>59</v>
      </c>
      <c r="F25" s="27">
        <v>86</v>
      </c>
      <c r="G25" s="29">
        <v>75</v>
      </c>
      <c r="H25" s="31">
        <v>11</v>
      </c>
      <c r="I25" s="27">
        <v>49</v>
      </c>
      <c r="J25" s="29">
        <v>4</v>
      </c>
      <c r="K25" s="31">
        <v>45</v>
      </c>
      <c r="L25" s="27">
        <v>5</v>
      </c>
      <c r="M25" s="29">
        <v>2</v>
      </c>
      <c r="N25" s="31">
        <v>3</v>
      </c>
      <c r="O25" s="27">
        <v>140</v>
      </c>
      <c r="P25" s="29">
        <v>81</v>
      </c>
      <c r="Q25" s="29">
        <v>59</v>
      </c>
      <c r="R25" s="27">
        <v>0</v>
      </c>
      <c r="S25" s="29">
        <v>0</v>
      </c>
      <c r="T25" s="20">
        <v>0</v>
      </c>
      <c r="U25" s="27">
        <v>0</v>
      </c>
      <c r="V25" s="29">
        <v>0</v>
      </c>
      <c r="W25" s="20">
        <v>0</v>
      </c>
    </row>
    <row r="26" spans="1:23" s="36" customFormat="1" ht="27.75" customHeight="1">
      <c r="A26" s="436" t="s">
        <v>274</v>
      </c>
      <c r="B26" s="19" t="s">
        <v>203</v>
      </c>
      <c r="C26" s="266">
        <v>2285</v>
      </c>
      <c r="D26" s="29">
        <v>1894</v>
      </c>
      <c r="E26" s="29">
        <v>391</v>
      </c>
      <c r="F26" s="27">
        <v>1691</v>
      </c>
      <c r="G26" s="29">
        <v>1494</v>
      </c>
      <c r="H26" s="31">
        <v>197</v>
      </c>
      <c r="I26" s="27">
        <v>383</v>
      </c>
      <c r="J26" s="29">
        <v>242</v>
      </c>
      <c r="K26" s="31">
        <v>141</v>
      </c>
      <c r="L26" s="27">
        <v>211</v>
      </c>
      <c r="M26" s="29">
        <v>158</v>
      </c>
      <c r="N26" s="31">
        <v>53</v>
      </c>
      <c r="O26" s="27">
        <v>2285</v>
      </c>
      <c r="P26" s="29">
        <v>1894</v>
      </c>
      <c r="Q26" s="29">
        <v>391</v>
      </c>
      <c r="R26" s="27">
        <v>0</v>
      </c>
      <c r="S26" s="29">
        <v>0</v>
      </c>
      <c r="T26" s="20">
        <v>0</v>
      </c>
      <c r="U26" s="27">
        <v>0</v>
      </c>
      <c r="V26" s="29">
        <v>0</v>
      </c>
      <c r="W26" s="20">
        <v>0</v>
      </c>
    </row>
    <row r="27" spans="1:23" s="36" customFormat="1" ht="27.75" customHeight="1">
      <c r="A27" s="436" t="s">
        <v>275</v>
      </c>
      <c r="B27" s="19" t="s">
        <v>204</v>
      </c>
      <c r="C27" s="266">
        <v>518</v>
      </c>
      <c r="D27" s="29">
        <v>342</v>
      </c>
      <c r="E27" s="29">
        <v>176</v>
      </c>
      <c r="F27" s="27">
        <v>254</v>
      </c>
      <c r="G27" s="29">
        <v>227</v>
      </c>
      <c r="H27" s="31">
        <v>27</v>
      </c>
      <c r="I27" s="27">
        <v>148</v>
      </c>
      <c r="J27" s="29">
        <v>14</v>
      </c>
      <c r="K27" s="31">
        <v>134</v>
      </c>
      <c r="L27" s="27">
        <v>116</v>
      </c>
      <c r="M27" s="29">
        <v>101</v>
      </c>
      <c r="N27" s="31">
        <v>15</v>
      </c>
      <c r="O27" s="27">
        <v>518</v>
      </c>
      <c r="P27" s="29">
        <v>342</v>
      </c>
      <c r="Q27" s="29">
        <v>176</v>
      </c>
      <c r="R27" s="27">
        <v>0</v>
      </c>
      <c r="S27" s="29">
        <v>0</v>
      </c>
      <c r="T27" s="20">
        <v>0</v>
      </c>
      <c r="U27" s="27">
        <v>0</v>
      </c>
      <c r="V27" s="29">
        <v>0</v>
      </c>
      <c r="W27" s="20">
        <v>0</v>
      </c>
    </row>
    <row r="28" spans="1:23" s="36" customFormat="1" ht="27.75" customHeight="1">
      <c r="A28" s="436" t="s">
        <v>276</v>
      </c>
      <c r="B28" s="19" t="s">
        <v>420</v>
      </c>
      <c r="C28" s="266">
        <v>41</v>
      </c>
      <c r="D28" s="29">
        <v>36</v>
      </c>
      <c r="E28" s="29">
        <v>5</v>
      </c>
      <c r="F28" s="27">
        <v>41</v>
      </c>
      <c r="G28" s="29">
        <v>36</v>
      </c>
      <c r="H28" s="31">
        <v>5</v>
      </c>
      <c r="I28" s="27">
        <v>0</v>
      </c>
      <c r="J28" s="29">
        <v>0</v>
      </c>
      <c r="K28" s="31">
        <v>0</v>
      </c>
      <c r="L28" s="27">
        <v>0</v>
      </c>
      <c r="M28" s="29">
        <v>0</v>
      </c>
      <c r="N28" s="31">
        <v>0</v>
      </c>
      <c r="O28" s="27">
        <v>41</v>
      </c>
      <c r="P28" s="29">
        <v>36</v>
      </c>
      <c r="Q28" s="29">
        <v>5</v>
      </c>
      <c r="R28" s="27">
        <v>0</v>
      </c>
      <c r="S28" s="29">
        <v>0</v>
      </c>
      <c r="T28" s="20">
        <v>0</v>
      </c>
      <c r="U28" s="27">
        <v>0</v>
      </c>
      <c r="V28" s="29">
        <v>0</v>
      </c>
      <c r="W28" s="20">
        <v>0</v>
      </c>
    </row>
    <row r="29" spans="1:23" s="36" customFormat="1" ht="27.75" customHeight="1">
      <c r="A29" s="436" t="s">
        <v>277</v>
      </c>
      <c r="B29" s="19" t="s">
        <v>205</v>
      </c>
      <c r="C29" s="266">
        <v>1682</v>
      </c>
      <c r="D29" s="29">
        <v>1180</v>
      </c>
      <c r="E29" s="29">
        <v>502</v>
      </c>
      <c r="F29" s="27">
        <v>1244</v>
      </c>
      <c r="G29" s="29">
        <v>993</v>
      </c>
      <c r="H29" s="31">
        <v>251</v>
      </c>
      <c r="I29" s="27">
        <v>399</v>
      </c>
      <c r="J29" s="29">
        <v>149</v>
      </c>
      <c r="K29" s="31">
        <v>250</v>
      </c>
      <c r="L29" s="27">
        <v>39</v>
      </c>
      <c r="M29" s="29">
        <v>38</v>
      </c>
      <c r="N29" s="31">
        <v>1</v>
      </c>
      <c r="O29" s="27">
        <v>1682</v>
      </c>
      <c r="P29" s="29">
        <v>1180</v>
      </c>
      <c r="Q29" s="29">
        <v>502</v>
      </c>
      <c r="R29" s="27">
        <v>0</v>
      </c>
      <c r="S29" s="29">
        <v>0</v>
      </c>
      <c r="T29" s="20">
        <v>0</v>
      </c>
      <c r="U29" s="27">
        <v>2</v>
      </c>
      <c r="V29" s="29">
        <v>0</v>
      </c>
      <c r="W29" s="20">
        <v>2</v>
      </c>
    </row>
    <row r="30" spans="1:24" s="18" customFormat="1" ht="27.75" customHeight="1">
      <c r="A30" s="436" t="s">
        <v>278</v>
      </c>
      <c r="B30" s="19" t="s">
        <v>52</v>
      </c>
      <c r="C30" s="27">
        <v>145</v>
      </c>
      <c r="D30" s="29">
        <v>85</v>
      </c>
      <c r="E30" s="29">
        <v>60</v>
      </c>
      <c r="F30" s="27">
        <v>98</v>
      </c>
      <c r="G30" s="29">
        <v>76</v>
      </c>
      <c r="H30" s="31">
        <v>22</v>
      </c>
      <c r="I30" s="27">
        <v>46</v>
      </c>
      <c r="J30" s="29">
        <v>8</v>
      </c>
      <c r="K30" s="31">
        <v>38</v>
      </c>
      <c r="L30" s="27">
        <v>0</v>
      </c>
      <c r="M30" s="29">
        <v>0</v>
      </c>
      <c r="N30" s="31">
        <v>0</v>
      </c>
      <c r="O30" s="27">
        <v>144</v>
      </c>
      <c r="P30" s="29">
        <v>84</v>
      </c>
      <c r="Q30" s="29">
        <v>60</v>
      </c>
      <c r="R30" s="27">
        <v>1</v>
      </c>
      <c r="S30" s="29">
        <v>1</v>
      </c>
      <c r="T30" s="20">
        <v>0</v>
      </c>
      <c r="U30" s="27">
        <v>0</v>
      </c>
      <c r="V30" s="29">
        <v>0</v>
      </c>
      <c r="W30" s="20">
        <v>0</v>
      </c>
      <c r="X30" s="36"/>
    </row>
    <row r="31" spans="1:23" ht="18" customHeight="1" thickBot="1">
      <c r="A31" s="431"/>
      <c r="B31" s="427"/>
      <c r="C31" s="28"/>
      <c r="D31" s="30"/>
      <c r="E31" s="30"/>
      <c r="F31" s="28"/>
      <c r="G31" s="30"/>
      <c r="H31" s="34"/>
      <c r="I31" s="28"/>
      <c r="J31" s="30"/>
      <c r="K31" s="34"/>
      <c r="L31" s="28"/>
      <c r="M31" s="30"/>
      <c r="N31" s="34"/>
      <c r="O31" s="28"/>
      <c r="P31" s="30"/>
      <c r="Q31" s="30"/>
      <c r="R31" s="28"/>
      <c r="S31" s="30"/>
      <c r="T31" s="22"/>
      <c r="U31" s="28"/>
      <c r="V31" s="30"/>
      <c r="W31" s="22"/>
    </row>
  </sheetData>
  <sheetProtection/>
  <mergeCells count="8">
    <mergeCell ref="O2:W2"/>
    <mergeCell ref="R4:T5"/>
    <mergeCell ref="A4:B5"/>
    <mergeCell ref="F5:H5"/>
    <mergeCell ref="L5:N5"/>
    <mergeCell ref="O4:Q5"/>
    <mergeCell ref="I5:K5"/>
    <mergeCell ref="C3:E5"/>
  </mergeCells>
  <printOptions/>
  <pageMargins left="0.4330708661417323" right="0.3937007874015748" top="0.4330708661417323" bottom="0.35433070866141736" header="0.31496062992125984" footer="0.1968503937007874"/>
  <pageSetup firstPageNumber="17" useFirstPageNumber="1" horizontalDpi="600" verticalDpi="600" orientation="portrait" pageOrder="overThenDown" paperSize="9" r:id="rId1"/>
  <colBreaks count="1" manualBreakCount="1">
    <brk id="1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Normal="70" zoomScaleSheetLayoutView="100" zoomScalePageLayoutView="0" workbookViewId="0" topLeftCell="A1">
      <selection activeCell="C7" sqref="C7:K30"/>
    </sheetView>
  </sheetViews>
  <sheetFormatPr defaultColWidth="9.00390625" defaultRowHeight="15" customHeight="1"/>
  <cols>
    <col min="1" max="1" width="2.50390625" style="18" customWidth="1"/>
    <col min="2" max="2" width="14.625" style="1" customWidth="1"/>
    <col min="3" max="3" width="9.125" style="14" customWidth="1"/>
    <col min="4" max="11" width="8.625" style="14" customWidth="1"/>
    <col min="12" max="12" width="5.875" style="1" customWidth="1"/>
    <col min="13" max="16384" width="9.00390625" style="1" customWidth="1"/>
  </cols>
  <sheetData>
    <row r="1" spans="1:11" ht="26.25" customHeight="1">
      <c r="A1" s="72" t="s">
        <v>110</v>
      </c>
      <c r="B1" s="40"/>
      <c r="C1" s="72"/>
      <c r="D1" s="72"/>
      <c r="E1" s="72"/>
      <c r="F1" s="72"/>
      <c r="G1" s="72"/>
      <c r="H1" s="72"/>
      <c r="I1" s="72"/>
      <c r="J1" s="18"/>
      <c r="K1" s="18"/>
    </row>
    <row r="2" spans="2:11" ht="26.25" customHeight="1" thickBot="1">
      <c r="B2" s="264"/>
      <c r="C2" s="18"/>
      <c r="D2" s="265"/>
      <c r="E2" s="18"/>
      <c r="F2" s="18"/>
      <c r="G2" s="18"/>
      <c r="H2" s="18"/>
      <c r="I2" s="18"/>
      <c r="J2" s="18"/>
      <c r="K2" s="18"/>
    </row>
    <row r="3" spans="1:11" s="18" customFormat="1" ht="18" customHeight="1">
      <c r="A3" s="434"/>
      <c r="B3" s="429"/>
      <c r="C3" s="564" t="s">
        <v>116</v>
      </c>
      <c r="D3" s="557"/>
      <c r="E3" s="557"/>
      <c r="F3" s="78"/>
      <c r="G3" s="78"/>
      <c r="H3" s="79"/>
      <c r="I3" s="79"/>
      <c r="J3" s="79"/>
      <c r="K3" s="79"/>
    </row>
    <row r="4" spans="1:11" s="18" customFormat="1" ht="18" customHeight="1">
      <c r="A4" s="599" t="s">
        <v>208</v>
      </c>
      <c r="B4" s="600"/>
      <c r="C4" s="558"/>
      <c r="D4" s="559"/>
      <c r="E4" s="559"/>
      <c r="F4" s="81"/>
      <c r="G4" s="82"/>
      <c r="H4" s="82"/>
      <c r="I4" s="55"/>
      <c r="J4" s="55"/>
      <c r="K4" s="55"/>
    </row>
    <row r="5" spans="1:11" s="18" customFormat="1" ht="18" customHeight="1">
      <c r="A5" s="599"/>
      <c r="B5" s="600"/>
      <c r="C5" s="596"/>
      <c r="D5" s="597"/>
      <c r="E5" s="597"/>
      <c r="F5" s="601" t="s">
        <v>15</v>
      </c>
      <c r="G5" s="572"/>
      <c r="H5" s="572"/>
      <c r="I5" s="573" t="s">
        <v>238</v>
      </c>
      <c r="J5" s="574"/>
      <c r="K5" s="575"/>
    </row>
    <row r="6" spans="1:11" s="18" customFormat="1" ht="18" customHeight="1">
      <c r="A6" s="435"/>
      <c r="B6" s="433"/>
      <c r="C6" s="88" t="s">
        <v>17</v>
      </c>
      <c r="D6" s="89" t="s">
        <v>18</v>
      </c>
      <c r="E6" s="86" t="s">
        <v>19</v>
      </c>
      <c r="F6" s="46" t="s">
        <v>20</v>
      </c>
      <c r="G6" s="89" t="s">
        <v>18</v>
      </c>
      <c r="H6" s="87" t="s">
        <v>19</v>
      </c>
      <c r="I6" s="46" t="s">
        <v>20</v>
      </c>
      <c r="J6" s="89" t="s">
        <v>18</v>
      </c>
      <c r="K6" s="87" t="s">
        <v>19</v>
      </c>
    </row>
    <row r="7" spans="1:11" s="366" customFormat="1" ht="27.75" customHeight="1">
      <c r="A7" s="472"/>
      <c r="B7" s="424" t="s">
        <v>209</v>
      </c>
      <c r="C7" s="364">
        <v>11243</v>
      </c>
      <c r="D7" s="360">
        <v>6967</v>
      </c>
      <c r="E7" s="360">
        <v>4276</v>
      </c>
      <c r="F7" s="359">
        <v>7411</v>
      </c>
      <c r="G7" s="360">
        <v>5624</v>
      </c>
      <c r="H7" s="365">
        <v>1787</v>
      </c>
      <c r="I7" s="359">
        <v>3198</v>
      </c>
      <c r="J7" s="360">
        <v>915</v>
      </c>
      <c r="K7" s="365">
        <v>2283</v>
      </c>
    </row>
    <row r="8" spans="1:11" s="36" customFormat="1" ht="27.75" customHeight="1">
      <c r="A8" s="436" t="s">
        <v>395</v>
      </c>
      <c r="B8" s="19" t="s">
        <v>186</v>
      </c>
      <c r="C8" s="266">
        <v>3068</v>
      </c>
      <c r="D8" s="29">
        <v>1189</v>
      </c>
      <c r="E8" s="29">
        <v>1879</v>
      </c>
      <c r="F8" s="27">
        <v>1336</v>
      </c>
      <c r="G8" s="29">
        <v>823</v>
      </c>
      <c r="H8" s="31">
        <v>513</v>
      </c>
      <c r="I8" s="27">
        <v>1596</v>
      </c>
      <c r="J8" s="29">
        <v>306</v>
      </c>
      <c r="K8" s="31">
        <v>1290</v>
      </c>
    </row>
    <row r="9" spans="1:11" s="36" customFormat="1" ht="27.75" customHeight="1">
      <c r="A9" s="436" t="s">
        <v>396</v>
      </c>
      <c r="B9" s="19" t="s">
        <v>187</v>
      </c>
      <c r="C9" s="266">
        <v>130</v>
      </c>
      <c r="D9" s="29">
        <v>75</v>
      </c>
      <c r="E9" s="29">
        <v>55</v>
      </c>
      <c r="F9" s="27">
        <v>94</v>
      </c>
      <c r="G9" s="29">
        <v>68</v>
      </c>
      <c r="H9" s="31">
        <v>26</v>
      </c>
      <c r="I9" s="27">
        <v>34</v>
      </c>
      <c r="J9" s="29">
        <v>5</v>
      </c>
      <c r="K9" s="31">
        <v>29</v>
      </c>
    </row>
    <row r="10" spans="1:11" s="36" customFormat="1" ht="27.75" customHeight="1">
      <c r="A10" s="436" t="s">
        <v>258</v>
      </c>
      <c r="B10" s="19" t="s">
        <v>188</v>
      </c>
      <c r="C10" s="266">
        <v>425</v>
      </c>
      <c r="D10" s="29">
        <v>53</v>
      </c>
      <c r="E10" s="29">
        <v>372</v>
      </c>
      <c r="F10" s="27">
        <v>303</v>
      </c>
      <c r="G10" s="29">
        <v>46</v>
      </c>
      <c r="H10" s="31">
        <v>257</v>
      </c>
      <c r="I10" s="27">
        <v>99</v>
      </c>
      <c r="J10" s="29">
        <v>3</v>
      </c>
      <c r="K10" s="31">
        <v>96</v>
      </c>
    </row>
    <row r="11" spans="1:11" s="36" customFormat="1" ht="27.75" customHeight="1">
      <c r="A11" s="436" t="s">
        <v>259</v>
      </c>
      <c r="B11" s="19" t="s">
        <v>402</v>
      </c>
      <c r="C11" s="266">
        <v>217</v>
      </c>
      <c r="D11" s="29">
        <v>166</v>
      </c>
      <c r="E11" s="29">
        <v>51</v>
      </c>
      <c r="F11" s="27">
        <v>165</v>
      </c>
      <c r="G11" s="29">
        <v>136</v>
      </c>
      <c r="H11" s="31">
        <v>29</v>
      </c>
      <c r="I11" s="27">
        <v>38</v>
      </c>
      <c r="J11" s="29">
        <v>17</v>
      </c>
      <c r="K11" s="31">
        <v>21</v>
      </c>
    </row>
    <row r="12" spans="1:11" s="36" customFormat="1" ht="27.75" customHeight="1">
      <c r="A12" s="436" t="s">
        <v>260</v>
      </c>
      <c r="B12" s="19" t="s">
        <v>189</v>
      </c>
      <c r="C12" s="266">
        <v>131</v>
      </c>
      <c r="D12" s="29">
        <v>110</v>
      </c>
      <c r="E12" s="29">
        <v>21</v>
      </c>
      <c r="F12" s="27">
        <v>118</v>
      </c>
      <c r="G12" s="29">
        <v>103</v>
      </c>
      <c r="H12" s="31">
        <v>15</v>
      </c>
      <c r="I12" s="27">
        <v>13</v>
      </c>
      <c r="J12" s="29">
        <v>7</v>
      </c>
      <c r="K12" s="31">
        <v>6</v>
      </c>
    </row>
    <row r="13" spans="1:11" s="36" customFormat="1" ht="27.75" customHeight="1">
      <c r="A13" s="436" t="s">
        <v>261</v>
      </c>
      <c r="B13" s="19" t="s">
        <v>190</v>
      </c>
      <c r="C13" s="266">
        <v>51</v>
      </c>
      <c r="D13" s="29">
        <v>25</v>
      </c>
      <c r="E13" s="29">
        <v>26</v>
      </c>
      <c r="F13" s="27">
        <v>36</v>
      </c>
      <c r="G13" s="29">
        <v>22</v>
      </c>
      <c r="H13" s="31">
        <v>14</v>
      </c>
      <c r="I13" s="27">
        <v>15</v>
      </c>
      <c r="J13" s="29">
        <v>3</v>
      </c>
      <c r="K13" s="31">
        <v>12</v>
      </c>
    </row>
    <row r="14" spans="1:11" s="36" customFormat="1" ht="27.75" customHeight="1">
      <c r="A14" s="436" t="s">
        <v>262</v>
      </c>
      <c r="B14" s="19" t="s">
        <v>191</v>
      </c>
      <c r="C14" s="266">
        <v>663</v>
      </c>
      <c r="D14" s="29">
        <v>415</v>
      </c>
      <c r="E14" s="29">
        <v>248</v>
      </c>
      <c r="F14" s="27">
        <v>547</v>
      </c>
      <c r="G14" s="29">
        <v>390</v>
      </c>
      <c r="H14" s="31">
        <v>157</v>
      </c>
      <c r="I14" s="27">
        <v>106</v>
      </c>
      <c r="J14" s="29">
        <v>19</v>
      </c>
      <c r="K14" s="31">
        <v>87</v>
      </c>
    </row>
    <row r="15" spans="1:11" s="36" customFormat="1" ht="27.75" customHeight="1">
      <c r="A15" s="436" t="s">
        <v>263</v>
      </c>
      <c r="B15" s="19" t="s">
        <v>192</v>
      </c>
      <c r="C15" s="266">
        <v>452</v>
      </c>
      <c r="D15" s="29">
        <v>293</v>
      </c>
      <c r="E15" s="29">
        <v>159</v>
      </c>
      <c r="F15" s="27">
        <v>358</v>
      </c>
      <c r="G15" s="29">
        <v>241</v>
      </c>
      <c r="H15" s="31">
        <v>117</v>
      </c>
      <c r="I15" s="27">
        <v>77</v>
      </c>
      <c r="J15" s="29">
        <v>48</v>
      </c>
      <c r="K15" s="31">
        <v>29</v>
      </c>
    </row>
    <row r="16" spans="1:11" s="36" customFormat="1" ht="27.75" customHeight="1">
      <c r="A16" s="436" t="s">
        <v>264</v>
      </c>
      <c r="B16" s="19" t="s">
        <v>193</v>
      </c>
      <c r="C16" s="266">
        <v>16</v>
      </c>
      <c r="D16" s="29">
        <v>13</v>
      </c>
      <c r="E16" s="29">
        <v>3</v>
      </c>
      <c r="F16" s="27">
        <v>15</v>
      </c>
      <c r="G16" s="29">
        <v>12</v>
      </c>
      <c r="H16" s="31">
        <v>3</v>
      </c>
      <c r="I16" s="27">
        <v>1</v>
      </c>
      <c r="J16" s="29">
        <v>1</v>
      </c>
      <c r="K16" s="31">
        <v>0</v>
      </c>
    </row>
    <row r="17" spans="1:11" s="36" customFormat="1" ht="27.75" customHeight="1">
      <c r="A17" s="436" t="s">
        <v>265</v>
      </c>
      <c r="B17" s="19" t="s">
        <v>194</v>
      </c>
      <c r="C17" s="266">
        <v>175</v>
      </c>
      <c r="D17" s="29">
        <v>108</v>
      </c>
      <c r="E17" s="29">
        <v>67</v>
      </c>
      <c r="F17" s="27">
        <v>112</v>
      </c>
      <c r="G17" s="29">
        <v>92</v>
      </c>
      <c r="H17" s="31">
        <v>20</v>
      </c>
      <c r="I17" s="27">
        <v>44</v>
      </c>
      <c r="J17" s="29">
        <v>9</v>
      </c>
      <c r="K17" s="31">
        <v>35</v>
      </c>
    </row>
    <row r="18" spans="1:11" s="36" customFormat="1" ht="27.75" customHeight="1">
      <c r="A18" s="436" t="s">
        <v>266</v>
      </c>
      <c r="B18" s="19" t="s">
        <v>195</v>
      </c>
      <c r="C18" s="266">
        <v>42</v>
      </c>
      <c r="D18" s="29">
        <v>26</v>
      </c>
      <c r="E18" s="29">
        <v>16</v>
      </c>
      <c r="F18" s="27">
        <v>33</v>
      </c>
      <c r="G18" s="29">
        <v>21</v>
      </c>
      <c r="H18" s="31">
        <v>12</v>
      </c>
      <c r="I18" s="27">
        <v>5</v>
      </c>
      <c r="J18" s="29">
        <v>5</v>
      </c>
      <c r="K18" s="31">
        <v>0</v>
      </c>
    </row>
    <row r="19" spans="1:11" s="36" customFormat="1" ht="27.75" customHeight="1">
      <c r="A19" s="436" t="s">
        <v>397</v>
      </c>
      <c r="B19" s="19" t="s">
        <v>196</v>
      </c>
      <c r="C19" s="266">
        <v>438</v>
      </c>
      <c r="D19" s="29">
        <v>391</v>
      </c>
      <c r="E19" s="29">
        <v>47</v>
      </c>
      <c r="F19" s="27">
        <v>372</v>
      </c>
      <c r="G19" s="29">
        <v>328</v>
      </c>
      <c r="H19" s="31">
        <v>44</v>
      </c>
      <c r="I19" s="27">
        <v>48</v>
      </c>
      <c r="J19" s="29">
        <v>45</v>
      </c>
      <c r="K19" s="31">
        <v>3</v>
      </c>
    </row>
    <row r="20" spans="1:11" s="36" customFormat="1" ht="27.75" customHeight="1">
      <c r="A20" s="436" t="s">
        <v>398</v>
      </c>
      <c r="B20" s="19" t="s">
        <v>197</v>
      </c>
      <c r="C20" s="266">
        <v>18</v>
      </c>
      <c r="D20" s="29">
        <v>14</v>
      </c>
      <c r="E20" s="29">
        <v>4</v>
      </c>
      <c r="F20" s="27">
        <v>16</v>
      </c>
      <c r="G20" s="29">
        <v>12</v>
      </c>
      <c r="H20" s="31">
        <v>4</v>
      </c>
      <c r="I20" s="27">
        <v>2</v>
      </c>
      <c r="J20" s="29">
        <v>2</v>
      </c>
      <c r="K20" s="31">
        <v>0</v>
      </c>
    </row>
    <row r="21" spans="1:11" s="36" customFormat="1" ht="27.75" customHeight="1">
      <c r="A21" s="436" t="s">
        <v>269</v>
      </c>
      <c r="B21" s="19" t="s">
        <v>198</v>
      </c>
      <c r="C21" s="266">
        <v>138</v>
      </c>
      <c r="D21" s="29">
        <v>91</v>
      </c>
      <c r="E21" s="29">
        <v>47</v>
      </c>
      <c r="F21" s="27">
        <v>88</v>
      </c>
      <c r="G21" s="29">
        <v>74</v>
      </c>
      <c r="H21" s="31">
        <v>14</v>
      </c>
      <c r="I21" s="27">
        <v>46</v>
      </c>
      <c r="J21" s="29">
        <v>13</v>
      </c>
      <c r="K21" s="31">
        <v>33</v>
      </c>
    </row>
    <row r="22" spans="1:11" s="36" customFormat="1" ht="27.75" customHeight="1">
      <c r="A22" s="436" t="s">
        <v>270</v>
      </c>
      <c r="B22" s="19" t="s">
        <v>199</v>
      </c>
      <c r="C22" s="266">
        <v>257</v>
      </c>
      <c r="D22" s="29">
        <v>214</v>
      </c>
      <c r="E22" s="29">
        <v>43</v>
      </c>
      <c r="F22" s="27">
        <v>227</v>
      </c>
      <c r="G22" s="29">
        <v>202</v>
      </c>
      <c r="H22" s="31">
        <v>25</v>
      </c>
      <c r="I22" s="27">
        <v>27</v>
      </c>
      <c r="J22" s="29">
        <v>10</v>
      </c>
      <c r="K22" s="31">
        <v>17</v>
      </c>
    </row>
    <row r="23" spans="1:11" s="36" customFormat="1" ht="27.75" customHeight="1">
      <c r="A23" s="436" t="s">
        <v>271</v>
      </c>
      <c r="B23" s="19" t="s">
        <v>200</v>
      </c>
      <c r="C23" s="266">
        <v>5</v>
      </c>
      <c r="D23" s="29">
        <v>4</v>
      </c>
      <c r="E23" s="29">
        <v>1</v>
      </c>
      <c r="F23" s="27">
        <v>5</v>
      </c>
      <c r="G23" s="29">
        <v>4</v>
      </c>
      <c r="H23" s="31">
        <v>1</v>
      </c>
      <c r="I23" s="27">
        <v>0</v>
      </c>
      <c r="J23" s="29">
        <v>0</v>
      </c>
      <c r="K23" s="31">
        <v>0</v>
      </c>
    </row>
    <row r="24" spans="1:11" s="36" customFormat="1" ht="27.75" customHeight="1">
      <c r="A24" s="436" t="s">
        <v>272</v>
      </c>
      <c r="B24" s="19" t="s">
        <v>201</v>
      </c>
      <c r="C24" s="266">
        <v>206</v>
      </c>
      <c r="D24" s="29">
        <v>162</v>
      </c>
      <c r="E24" s="29">
        <v>44</v>
      </c>
      <c r="F24" s="27">
        <v>172</v>
      </c>
      <c r="G24" s="29">
        <v>149</v>
      </c>
      <c r="H24" s="31">
        <v>23</v>
      </c>
      <c r="I24" s="27">
        <v>22</v>
      </c>
      <c r="J24" s="29">
        <v>5</v>
      </c>
      <c r="K24" s="31">
        <v>17</v>
      </c>
    </row>
    <row r="25" spans="1:11" s="36" customFormat="1" ht="27.75" customHeight="1">
      <c r="A25" s="436" t="s">
        <v>273</v>
      </c>
      <c r="B25" s="19" t="s">
        <v>202</v>
      </c>
      <c r="C25" s="266">
        <v>140</v>
      </c>
      <c r="D25" s="29">
        <v>81</v>
      </c>
      <c r="E25" s="29">
        <v>59</v>
      </c>
      <c r="F25" s="27">
        <v>86</v>
      </c>
      <c r="G25" s="29">
        <v>75</v>
      </c>
      <c r="H25" s="31">
        <v>11</v>
      </c>
      <c r="I25" s="27">
        <v>49</v>
      </c>
      <c r="J25" s="29">
        <v>4</v>
      </c>
      <c r="K25" s="31">
        <v>45</v>
      </c>
    </row>
    <row r="26" spans="1:11" s="36" customFormat="1" ht="27.75" customHeight="1">
      <c r="A26" s="436" t="s">
        <v>274</v>
      </c>
      <c r="B26" s="19" t="s">
        <v>203</v>
      </c>
      <c r="C26" s="266">
        <v>2285</v>
      </c>
      <c r="D26" s="29">
        <v>1894</v>
      </c>
      <c r="E26" s="29">
        <v>391</v>
      </c>
      <c r="F26" s="27">
        <v>1691</v>
      </c>
      <c r="G26" s="29">
        <v>1494</v>
      </c>
      <c r="H26" s="31">
        <v>197</v>
      </c>
      <c r="I26" s="27">
        <v>383</v>
      </c>
      <c r="J26" s="29">
        <v>242</v>
      </c>
      <c r="K26" s="31">
        <v>141</v>
      </c>
    </row>
    <row r="27" spans="1:11" s="36" customFormat="1" ht="27.75" customHeight="1">
      <c r="A27" s="436" t="s">
        <v>275</v>
      </c>
      <c r="B27" s="19" t="s">
        <v>204</v>
      </c>
      <c r="C27" s="266">
        <v>518</v>
      </c>
      <c r="D27" s="29">
        <v>342</v>
      </c>
      <c r="E27" s="29">
        <v>176</v>
      </c>
      <c r="F27" s="27">
        <v>254</v>
      </c>
      <c r="G27" s="29">
        <v>227</v>
      </c>
      <c r="H27" s="31">
        <v>27</v>
      </c>
      <c r="I27" s="27">
        <v>148</v>
      </c>
      <c r="J27" s="29">
        <v>14</v>
      </c>
      <c r="K27" s="31">
        <v>134</v>
      </c>
    </row>
    <row r="28" spans="1:11" s="36" customFormat="1" ht="27.75" customHeight="1">
      <c r="A28" s="436" t="s">
        <v>276</v>
      </c>
      <c r="B28" s="19" t="s">
        <v>420</v>
      </c>
      <c r="C28" s="266">
        <v>41</v>
      </c>
      <c r="D28" s="29">
        <v>36</v>
      </c>
      <c r="E28" s="29">
        <v>5</v>
      </c>
      <c r="F28" s="27">
        <v>41</v>
      </c>
      <c r="G28" s="29">
        <v>36</v>
      </c>
      <c r="H28" s="31">
        <v>5</v>
      </c>
      <c r="I28" s="27">
        <v>0</v>
      </c>
      <c r="J28" s="29">
        <v>0</v>
      </c>
      <c r="K28" s="31">
        <v>0</v>
      </c>
    </row>
    <row r="29" spans="1:11" s="36" customFormat="1" ht="27.75" customHeight="1">
      <c r="A29" s="436" t="s">
        <v>277</v>
      </c>
      <c r="B29" s="19" t="s">
        <v>205</v>
      </c>
      <c r="C29" s="266">
        <v>1682</v>
      </c>
      <c r="D29" s="29">
        <v>1180</v>
      </c>
      <c r="E29" s="29">
        <v>502</v>
      </c>
      <c r="F29" s="27">
        <v>1244</v>
      </c>
      <c r="G29" s="29">
        <v>993</v>
      </c>
      <c r="H29" s="31">
        <v>251</v>
      </c>
      <c r="I29" s="27">
        <v>399</v>
      </c>
      <c r="J29" s="29">
        <v>149</v>
      </c>
      <c r="K29" s="31">
        <v>250</v>
      </c>
    </row>
    <row r="30" spans="1:11" s="18" customFormat="1" ht="27.75" customHeight="1">
      <c r="A30" s="436" t="s">
        <v>278</v>
      </c>
      <c r="B30" s="19" t="s">
        <v>52</v>
      </c>
      <c r="C30" s="27">
        <v>145</v>
      </c>
      <c r="D30" s="29">
        <v>85</v>
      </c>
      <c r="E30" s="29">
        <v>60</v>
      </c>
      <c r="F30" s="27">
        <v>98</v>
      </c>
      <c r="G30" s="29">
        <v>76</v>
      </c>
      <c r="H30" s="31">
        <v>22</v>
      </c>
      <c r="I30" s="27">
        <v>46</v>
      </c>
      <c r="J30" s="29">
        <v>8</v>
      </c>
      <c r="K30" s="31">
        <v>38</v>
      </c>
    </row>
    <row r="31" spans="1:11" ht="18" customHeight="1" thickBot="1">
      <c r="A31" s="431"/>
      <c r="B31" s="427"/>
      <c r="C31" s="28"/>
      <c r="D31" s="30"/>
      <c r="E31" s="30"/>
      <c r="F31" s="28"/>
      <c r="G31" s="30"/>
      <c r="H31" s="34"/>
      <c r="I31" s="28"/>
      <c r="J31" s="30"/>
      <c r="K31" s="34"/>
    </row>
  </sheetData>
  <sheetProtection/>
  <mergeCells count="4">
    <mergeCell ref="A4:B5"/>
    <mergeCell ref="C3:E5"/>
    <mergeCell ref="F5:H5"/>
    <mergeCell ref="I5:K5"/>
  </mergeCells>
  <printOptions/>
  <pageMargins left="0.35433070866141736" right="0.5905511811023623" top="0.4330708661417323" bottom="0.35433070866141736" header="0.31496062992125984" footer="0.1968503937007874"/>
  <pageSetup firstPageNumber="17" useFirstPageNumber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Normal="70" zoomScaleSheetLayoutView="100" zoomScalePageLayoutView="0" workbookViewId="0" topLeftCell="A1">
      <selection activeCell="P8" sqref="P8"/>
    </sheetView>
  </sheetViews>
  <sheetFormatPr defaultColWidth="9.00390625" defaultRowHeight="15" customHeight="1"/>
  <cols>
    <col min="1" max="3" width="7.50390625" style="14" customWidth="1"/>
    <col min="4" max="4" width="8.75390625" style="14" customWidth="1"/>
    <col min="5" max="6" width="8.625" style="14" customWidth="1"/>
    <col min="7" max="12" width="7.50390625" style="14" customWidth="1"/>
    <col min="13" max="13" width="3.875" style="1" customWidth="1"/>
    <col min="14" max="16384" width="9.00390625" style="1" customWidth="1"/>
  </cols>
  <sheetData>
    <row r="1" spans="1:12" ht="26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6.25" customHeight="1" thickBot="1">
      <c r="A2" s="18"/>
      <c r="B2" s="18"/>
      <c r="C2" s="18"/>
      <c r="D2" s="592" t="s">
        <v>236</v>
      </c>
      <c r="E2" s="592"/>
      <c r="F2" s="592"/>
      <c r="G2" s="592"/>
      <c r="H2" s="592"/>
      <c r="I2" s="592"/>
      <c r="J2" s="592"/>
      <c r="K2" s="592"/>
      <c r="L2" s="592"/>
    </row>
    <row r="3" spans="1:12" s="18" customFormat="1" ht="18" customHeight="1">
      <c r="A3" s="79"/>
      <c r="B3" s="79"/>
      <c r="C3" s="79"/>
      <c r="D3" s="79"/>
      <c r="E3" s="79"/>
      <c r="F3" s="79"/>
      <c r="G3" s="79"/>
      <c r="H3" s="79"/>
      <c r="I3" s="80"/>
      <c r="J3" s="213"/>
      <c r="K3" s="212"/>
      <c r="L3" s="214"/>
    </row>
    <row r="4" spans="1:12" s="18" customFormat="1" ht="18" customHeight="1">
      <c r="A4" s="55"/>
      <c r="B4" s="55"/>
      <c r="C4" s="55"/>
      <c r="D4" s="561" t="s">
        <v>383</v>
      </c>
      <c r="E4" s="561"/>
      <c r="F4" s="562"/>
      <c r="G4" s="593" t="s">
        <v>237</v>
      </c>
      <c r="H4" s="594"/>
      <c r="I4" s="595"/>
      <c r="J4" s="215"/>
      <c r="K4" s="139" t="s">
        <v>240</v>
      </c>
      <c r="L4" s="216"/>
    </row>
    <row r="5" spans="1:12" s="18" customFormat="1" ht="18" customHeight="1">
      <c r="A5" s="573" t="s">
        <v>16</v>
      </c>
      <c r="B5" s="574"/>
      <c r="C5" s="575"/>
      <c r="D5" s="572"/>
      <c r="E5" s="572"/>
      <c r="F5" s="563"/>
      <c r="G5" s="596"/>
      <c r="H5" s="597"/>
      <c r="I5" s="598"/>
      <c r="J5" s="217"/>
      <c r="K5" s="84"/>
      <c r="L5" s="218"/>
    </row>
    <row r="6" spans="1:12" s="18" customFormat="1" ht="18" customHeight="1">
      <c r="A6" s="46" t="s">
        <v>17</v>
      </c>
      <c r="B6" s="89" t="s">
        <v>18</v>
      </c>
      <c r="C6" s="87" t="s">
        <v>19</v>
      </c>
      <c r="D6" s="46" t="s">
        <v>17</v>
      </c>
      <c r="E6" s="89" t="s">
        <v>18</v>
      </c>
      <c r="F6" s="84" t="s">
        <v>19</v>
      </c>
      <c r="G6" s="90" t="s">
        <v>20</v>
      </c>
      <c r="H6" s="89" t="s">
        <v>21</v>
      </c>
      <c r="I6" s="45" t="s">
        <v>19</v>
      </c>
      <c r="J6" s="91" t="s">
        <v>20</v>
      </c>
      <c r="K6" s="89" t="s">
        <v>21</v>
      </c>
      <c r="L6" s="92" t="s">
        <v>19</v>
      </c>
    </row>
    <row r="7" spans="1:12" s="366" customFormat="1" ht="27.75" customHeight="1">
      <c r="A7" s="359">
        <v>600</v>
      </c>
      <c r="B7" s="356">
        <v>402</v>
      </c>
      <c r="C7" s="354">
        <v>198</v>
      </c>
      <c r="D7" s="359">
        <v>11209</v>
      </c>
      <c r="E7" s="360">
        <v>6941</v>
      </c>
      <c r="F7" s="360">
        <v>4268</v>
      </c>
      <c r="G7" s="359">
        <v>34</v>
      </c>
      <c r="H7" s="356">
        <v>26</v>
      </c>
      <c r="I7" s="358">
        <v>8</v>
      </c>
      <c r="J7" s="359">
        <v>29</v>
      </c>
      <c r="K7" s="356">
        <v>17</v>
      </c>
      <c r="L7" s="358">
        <v>12</v>
      </c>
    </row>
    <row r="8" spans="1:12" s="36" customFormat="1" ht="27.75" customHeight="1">
      <c r="A8" s="27">
        <v>118</v>
      </c>
      <c r="B8" s="29">
        <v>46</v>
      </c>
      <c r="C8" s="31">
        <v>72</v>
      </c>
      <c r="D8" s="27">
        <v>3050</v>
      </c>
      <c r="E8" s="29">
        <v>1175</v>
      </c>
      <c r="F8" s="29">
        <v>1875</v>
      </c>
      <c r="G8" s="27">
        <v>18</v>
      </c>
      <c r="H8" s="29">
        <v>14</v>
      </c>
      <c r="I8" s="20">
        <v>4</v>
      </c>
      <c r="J8" s="27">
        <v>17</v>
      </c>
      <c r="K8" s="29">
        <v>10</v>
      </c>
      <c r="L8" s="20">
        <v>7</v>
      </c>
    </row>
    <row r="9" spans="1:12" s="36" customFormat="1" ht="27.75" customHeight="1">
      <c r="A9" s="27">
        <v>0</v>
      </c>
      <c r="B9" s="29">
        <v>0</v>
      </c>
      <c r="C9" s="31">
        <v>0</v>
      </c>
      <c r="D9" s="27">
        <v>128</v>
      </c>
      <c r="E9" s="29">
        <v>73</v>
      </c>
      <c r="F9" s="29">
        <v>55</v>
      </c>
      <c r="G9" s="27">
        <v>2</v>
      </c>
      <c r="H9" s="29">
        <v>2</v>
      </c>
      <c r="I9" s="20">
        <v>0</v>
      </c>
      <c r="J9" s="27">
        <v>0</v>
      </c>
      <c r="K9" s="29">
        <v>0</v>
      </c>
      <c r="L9" s="20">
        <v>0</v>
      </c>
    </row>
    <row r="10" spans="1:12" s="36" customFormat="1" ht="27.75" customHeight="1">
      <c r="A10" s="27">
        <v>18</v>
      </c>
      <c r="B10" s="29">
        <v>0</v>
      </c>
      <c r="C10" s="31">
        <v>18</v>
      </c>
      <c r="D10" s="27">
        <v>420</v>
      </c>
      <c r="E10" s="29">
        <v>49</v>
      </c>
      <c r="F10" s="29">
        <v>371</v>
      </c>
      <c r="G10" s="27">
        <v>5</v>
      </c>
      <c r="H10" s="29">
        <v>4</v>
      </c>
      <c r="I10" s="20">
        <v>1</v>
      </c>
      <c r="J10" s="27">
        <v>4</v>
      </c>
      <c r="K10" s="29">
        <v>2</v>
      </c>
      <c r="L10" s="20">
        <v>2</v>
      </c>
    </row>
    <row r="11" spans="1:12" s="36" customFormat="1" ht="27.75" customHeight="1">
      <c r="A11" s="27">
        <v>14</v>
      </c>
      <c r="B11" s="29">
        <v>13</v>
      </c>
      <c r="C11" s="31">
        <v>1</v>
      </c>
      <c r="D11" s="27">
        <v>217</v>
      </c>
      <c r="E11" s="29">
        <v>166</v>
      </c>
      <c r="F11" s="29">
        <v>51</v>
      </c>
      <c r="G11" s="27">
        <v>0</v>
      </c>
      <c r="H11" s="29">
        <v>0</v>
      </c>
      <c r="I11" s="20">
        <v>0</v>
      </c>
      <c r="J11" s="27">
        <v>0</v>
      </c>
      <c r="K11" s="29">
        <v>0</v>
      </c>
      <c r="L11" s="20">
        <v>0</v>
      </c>
    </row>
    <row r="12" spans="1:12" s="36" customFormat="1" ht="27.75" customHeight="1">
      <c r="A12" s="27">
        <v>0</v>
      </c>
      <c r="B12" s="29">
        <v>0</v>
      </c>
      <c r="C12" s="31">
        <v>0</v>
      </c>
      <c r="D12" s="27">
        <v>131</v>
      </c>
      <c r="E12" s="29">
        <v>110</v>
      </c>
      <c r="F12" s="29">
        <v>21</v>
      </c>
      <c r="G12" s="27">
        <v>0</v>
      </c>
      <c r="H12" s="29">
        <v>0</v>
      </c>
      <c r="I12" s="20">
        <v>0</v>
      </c>
      <c r="J12" s="27">
        <v>1</v>
      </c>
      <c r="K12" s="29">
        <v>1</v>
      </c>
      <c r="L12" s="20">
        <v>0</v>
      </c>
    </row>
    <row r="13" spans="1:12" s="36" customFormat="1" ht="27.75" customHeight="1">
      <c r="A13" s="27">
        <v>0</v>
      </c>
      <c r="B13" s="29">
        <v>0</v>
      </c>
      <c r="C13" s="31">
        <v>0</v>
      </c>
      <c r="D13" s="27">
        <v>51</v>
      </c>
      <c r="E13" s="29">
        <v>25</v>
      </c>
      <c r="F13" s="29">
        <v>26</v>
      </c>
      <c r="G13" s="27">
        <v>0</v>
      </c>
      <c r="H13" s="29">
        <v>0</v>
      </c>
      <c r="I13" s="20">
        <v>0</v>
      </c>
      <c r="J13" s="27">
        <v>0</v>
      </c>
      <c r="K13" s="29">
        <v>0</v>
      </c>
      <c r="L13" s="20">
        <v>0</v>
      </c>
    </row>
    <row r="14" spans="1:12" s="36" customFormat="1" ht="27.75" customHeight="1">
      <c r="A14" s="27">
        <v>8</v>
      </c>
      <c r="B14" s="29">
        <v>5</v>
      </c>
      <c r="C14" s="31">
        <v>3</v>
      </c>
      <c r="D14" s="27">
        <v>661</v>
      </c>
      <c r="E14" s="29">
        <v>414</v>
      </c>
      <c r="F14" s="29">
        <v>247</v>
      </c>
      <c r="G14" s="27">
        <v>2</v>
      </c>
      <c r="H14" s="29">
        <v>1</v>
      </c>
      <c r="I14" s="20">
        <v>1</v>
      </c>
      <c r="J14" s="27">
        <v>0</v>
      </c>
      <c r="K14" s="29">
        <v>0</v>
      </c>
      <c r="L14" s="20">
        <v>0</v>
      </c>
    </row>
    <row r="15" spans="1:12" s="36" customFormat="1" ht="27.75" customHeight="1">
      <c r="A15" s="27">
        <v>17</v>
      </c>
      <c r="B15" s="29">
        <v>4</v>
      </c>
      <c r="C15" s="31">
        <v>13</v>
      </c>
      <c r="D15" s="27">
        <v>452</v>
      </c>
      <c r="E15" s="29">
        <v>293</v>
      </c>
      <c r="F15" s="29">
        <v>159</v>
      </c>
      <c r="G15" s="27">
        <v>0</v>
      </c>
      <c r="H15" s="29">
        <v>0</v>
      </c>
      <c r="I15" s="20">
        <v>0</v>
      </c>
      <c r="J15" s="27">
        <v>0</v>
      </c>
      <c r="K15" s="29">
        <v>0</v>
      </c>
      <c r="L15" s="20">
        <v>0</v>
      </c>
    </row>
    <row r="16" spans="1:12" s="36" customFormat="1" ht="27.75" customHeight="1">
      <c r="A16" s="27">
        <v>0</v>
      </c>
      <c r="B16" s="29">
        <v>0</v>
      </c>
      <c r="C16" s="31">
        <v>0</v>
      </c>
      <c r="D16" s="27">
        <v>16</v>
      </c>
      <c r="E16" s="29">
        <v>13</v>
      </c>
      <c r="F16" s="29">
        <v>3</v>
      </c>
      <c r="G16" s="27">
        <v>0</v>
      </c>
      <c r="H16" s="29">
        <v>0</v>
      </c>
      <c r="I16" s="20">
        <v>0</v>
      </c>
      <c r="J16" s="27">
        <v>0</v>
      </c>
      <c r="K16" s="29">
        <v>0</v>
      </c>
      <c r="L16" s="20">
        <v>0</v>
      </c>
    </row>
    <row r="17" spans="1:12" s="36" customFormat="1" ht="27.75" customHeight="1">
      <c r="A17" s="27">
        <v>16</v>
      </c>
      <c r="B17" s="29">
        <v>5</v>
      </c>
      <c r="C17" s="31">
        <v>11</v>
      </c>
      <c r="D17" s="27">
        <v>172</v>
      </c>
      <c r="E17" s="29">
        <v>106</v>
      </c>
      <c r="F17" s="29">
        <v>66</v>
      </c>
      <c r="G17" s="27">
        <v>3</v>
      </c>
      <c r="H17" s="29">
        <v>2</v>
      </c>
      <c r="I17" s="20">
        <v>1</v>
      </c>
      <c r="J17" s="27">
        <v>0</v>
      </c>
      <c r="K17" s="29">
        <v>0</v>
      </c>
      <c r="L17" s="20">
        <v>0</v>
      </c>
    </row>
    <row r="18" spans="1:12" s="36" customFormat="1" ht="27.75" customHeight="1">
      <c r="A18" s="27">
        <v>4</v>
      </c>
      <c r="B18" s="29">
        <v>0</v>
      </c>
      <c r="C18" s="31">
        <v>4</v>
      </c>
      <c r="D18" s="27">
        <v>42</v>
      </c>
      <c r="E18" s="29">
        <v>26</v>
      </c>
      <c r="F18" s="29">
        <v>16</v>
      </c>
      <c r="G18" s="27">
        <v>0</v>
      </c>
      <c r="H18" s="29">
        <v>0</v>
      </c>
      <c r="I18" s="20">
        <v>0</v>
      </c>
      <c r="J18" s="27">
        <v>0</v>
      </c>
      <c r="K18" s="29">
        <v>0</v>
      </c>
      <c r="L18" s="20">
        <v>0</v>
      </c>
    </row>
    <row r="19" spans="1:12" s="36" customFormat="1" ht="27.75" customHeight="1">
      <c r="A19" s="27">
        <v>18</v>
      </c>
      <c r="B19" s="29">
        <v>18</v>
      </c>
      <c r="C19" s="31">
        <v>0</v>
      </c>
      <c r="D19" s="27">
        <v>438</v>
      </c>
      <c r="E19" s="29">
        <v>391</v>
      </c>
      <c r="F19" s="29">
        <v>47</v>
      </c>
      <c r="G19" s="27">
        <v>0</v>
      </c>
      <c r="H19" s="29">
        <v>0</v>
      </c>
      <c r="I19" s="20">
        <v>0</v>
      </c>
      <c r="J19" s="27">
        <v>2</v>
      </c>
      <c r="K19" s="29">
        <v>2</v>
      </c>
      <c r="L19" s="20">
        <v>0</v>
      </c>
    </row>
    <row r="20" spans="1:12" s="36" customFormat="1" ht="27.75" customHeight="1">
      <c r="A20" s="27">
        <v>0</v>
      </c>
      <c r="B20" s="29">
        <v>0</v>
      </c>
      <c r="C20" s="31">
        <v>0</v>
      </c>
      <c r="D20" s="27">
        <v>18</v>
      </c>
      <c r="E20" s="29">
        <v>14</v>
      </c>
      <c r="F20" s="29">
        <v>4</v>
      </c>
      <c r="G20" s="27">
        <v>0</v>
      </c>
      <c r="H20" s="29">
        <v>0</v>
      </c>
      <c r="I20" s="20">
        <v>0</v>
      </c>
      <c r="J20" s="27">
        <v>0</v>
      </c>
      <c r="K20" s="29">
        <v>0</v>
      </c>
      <c r="L20" s="20">
        <v>0</v>
      </c>
    </row>
    <row r="21" spans="1:12" s="36" customFormat="1" ht="27.75" customHeight="1">
      <c r="A21" s="27">
        <v>4</v>
      </c>
      <c r="B21" s="29">
        <v>4</v>
      </c>
      <c r="C21" s="31">
        <v>0</v>
      </c>
      <c r="D21" s="27">
        <v>138</v>
      </c>
      <c r="E21" s="29">
        <v>91</v>
      </c>
      <c r="F21" s="29">
        <v>47</v>
      </c>
      <c r="G21" s="27">
        <v>0</v>
      </c>
      <c r="H21" s="29">
        <v>0</v>
      </c>
      <c r="I21" s="20">
        <v>0</v>
      </c>
      <c r="J21" s="27">
        <v>0</v>
      </c>
      <c r="K21" s="29">
        <v>0</v>
      </c>
      <c r="L21" s="20">
        <v>0</v>
      </c>
    </row>
    <row r="22" spans="1:12" s="36" customFormat="1" ht="27.75" customHeight="1">
      <c r="A22" s="27">
        <v>0</v>
      </c>
      <c r="B22" s="29">
        <v>0</v>
      </c>
      <c r="C22" s="31">
        <v>0</v>
      </c>
      <c r="D22" s="27">
        <v>254</v>
      </c>
      <c r="E22" s="29">
        <v>212</v>
      </c>
      <c r="F22" s="29">
        <v>42</v>
      </c>
      <c r="G22" s="27">
        <v>3</v>
      </c>
      <c r="H22" s="29">
        <v>2</v>
      </c>
      <c r="I22" s="20">
        <v>1</v>
      </c>
      <c r="J22" s="27">
        <v>0</v>
      </c>
      <c r="K22" s="29">
        <v>0</v>
      </c>
      <c r="L22" s="20">
        <v>0</v>
      </c>
    </row>
    <row r="23" spans="1:12" s="36" customFormat="1" ht="27.75" customHeight="1">
      <c r="A23" s="27">
        <v>0</v>
      </c>
      <c r="B23" s="29">
        <v>0</v>
      </c>
      <c r="C23" s="31">
        <v>0</v>
      </c>
      <c r="D23" s="27">
        <v>5</v>
      </c>
      <c r="E23" s="29">
        <v>4</v>
      </c>
      <c r="F23" s="29">
        <v>1</v>
      </c>
      <c r="G23" s="27">
        <v>0</v>
      </c>
      <c r="H23" s="29">
        <v>0</v>
      </c>
      <c r="I23" s="20">
        <v>0</v>
      </c>
      <c r="J23" s="27">
        <v>0</v>
      </c>
      <c r="K23" s="29">
        <v>0</v>
      </c>
      <c r="L23" s="20">
        <v>0</v>
      </c>
    </row>
    <row r="24" spans="1:12" s="36" customFormat="1" ht="27.75" customHeight="1">
      <c r="A24" s="27">
        <v>12</v>
      </c>
      <c r="B24" s="29">
        <v>8</v>
      </c>
      <c r="C24" s="31">
        <v>4</v>
      </c>
      <c r="D24" s="27">
        <v>206</v>
      </c>
      <c r="E24" s="29">
        <v>162</v>
      </c>
      <c r="F24" s="29">
        <v>44</v>
      </c>
      <c r="G24" s="27">
        <v>0</v>
      </c>
      <c r="H24" s="29">
        <v>0</v>
      </c>
      <c r="I24" s="20">
        <v>0</v>
      </c>
      <c r="J24" s="27">
        <v>3</v>
      </c>
      <c r="K24" s="29">
        <v>2</v>
      </c>
      <c r="L24" s="20">
        <v>1</v>
      </c>
    </row>
    <row r="25" spans="1:12" s="36" customFormat="1" ht="27.75" customHeight="1">
      <c r="A25" s="27">
        <v>5</v>
      </c>
      <c r="B25" s="29">
        <v>2</v>
      </c>
      <c r="C25" s="31">
        <v>3</v>
      </c>
      <c r="D25" s="27">
        <v>140</v>
      </c>
      <c r="E25" s="29">
        <v>81</v>
      </c>
      <c r="F25" s="29">
        <v>59</v>
      </c>
      <c r="G25" s="27">
        <v>0</v>
      </c>
      <c r="H25" s="29">
        <v>0</v>
      </c>
      <c r="I25" s="20">
        <v>0</v>
      </c>
      <c r="J25" s="27">
        <v>0</v>
      </c>
      <c r="K25" s="29">
        <v>0</v>
      </c>
      <c r="L25" s="20">
        <v>0</v>
      </c>
    </row>
    <row r="26" spans="1:12" s="36" customFormat="1" ht="27.75" customHeight="1">
      <c r="A26" s="27">
        <v>211</v>
      </c>
      <c r="B26" s="29">
        <v>158</v>
      </c>
      <c r="C26" s="31">
        <v>53</v>
      </c>
      <c r="D26" s="27">
        <v>2285</v>
      </c>
      <c r="E26" s="29">
        <v>1894</v>
      </c>
      <c r="F26" s="29">
        <v>391</v>
      </c>
      <c r="G26" s="27">
        <v>0</v>
      </c>
      <c r="H26" s="29">
        <v>0</v>
      </c>
      <c r="I26" s="20">
        <v>0</v>
      </c>
      <c r="J26" s="27">
        <v>0</v>
      </c>
      <c r="K26" s="29">
        <v>0</v>
      </c>
      <c r="L26" s="20">
        <v>0</v>
      </c>
    </row>
    <row r="27" spans="1:12" s="36" customFormat="1" ht="27.75" customHeight="1">
      <c r="A27" s="27">
        <v>116</v>
      </c>
      <c r="B27" s="29">
        <v>101</v>
      </c>
      <c r="C27" s="31">
        <v>15</v>
      </c>
      <c r="D27" s="27">
        <v>518</v>
      </c>
      <c r="E27" s="29">
        <v>342</v>
      </c>
      <c r="F27" s="29">
        <v>176</v>
      </c>
      <c r="G27" s="27">
        <v>0</v>
      </c>
      <c r="H27" s="29">
        <v>0</v>
      </c>
      <c r="I27" s="20">
        <v>0</v>
      </c>
      <c r="J27" s="27">
        <v>0</v>
      </c>
      <c r="K27" s="29">
        <v>0</v>
      </c>
      <c r="L27" s="20">
        <v>0</v>
      </c>
    </row>
    <row r="28" spans="1:12" s="36" customFormat="1" ht="27.75" customHeight="1">
      <c r="A28" s="27">
        <v>0</v>
      </c>
      <c r="B28" s="29">
        <v>0</v>
      </c>
      <c r="C28" s="31">
        <v>0</v>
      </c>
      <c r="D28" s="27">
        <v>41</v>
      </c>
      <c r="E28" s="29">
        <v>36</v>
      </c>
      <c r="F28" s="29">
        <v>5</v>
      </c>
      <c r="G28" s="27">
        <v>0</v>
      </c>
      <c r="H28" s="29">
        <v>0</v>
      </c>
      <c r="I28" s="20">
        <v>0</v>
      </c>
      <c r="J28" s="27">
        <v>0</v>
      </c>
      <c r="K28" s="29">
        <v>0</v>
      </c>
      <c r="L28" s="20">
        <v>0</v>
      </c>
    </row>
    <row r="29" spans="1:12" s="36" customFormat="1" ht="27.75" customHeight="1">
      <c r="A29" s="27">
        <v>39</v>
      </c>
      <c r="B29" s="29">
        <v>38</v>
      </c>
      <c r="C29" s="31">
        <v>1</v>
      </c>
      <c r="D29" s="27">
        <v>1682</v>
      </c>
      <c r="E29" s="29">
        <v>1180</v>
      </c>
      <c r="F29" s="29">
        <v>502</v>
      </c>
      <c r="G29" s="27">
        <v>0</v>
      </c>
      <c r="H29" s="29">
        <v>0</v>
      </c>
      <c r="I29" s="20">
        <v>0</v>
      </c>
      <c r="J29" s="27">
        <v>2</v>
      </c>
      <c r="K29" s="29">
        <v>0</v>
      </c>
      <c r="L29" s="20">
        <v>2</v>
      </c>
    </row>
    <row r="30" spans="1:13" s="18" customFormat="1" ht="27.75" customHeight="1">
      <c r="A30" s="27">
        <v>0</v>
      </c>
      <c r="B30" s="29">
        <v>0</v>
      </c>
      <c r="C30" s="31">
        <v>0</v>
      </c>
      <c r="D30" s="27">
        <v>144</v>
      </c>
      <c r="E30" s="29">
        <v>84</v>
      </c>
      <c r="F30" s="29">
        <v>60</v>
      </c>
      <c r="G30" s="27">
        <v>1</v>
      </c>
      <c r="H30" s="29">
        <v>1</v>
      </c>
      <c r="I30" s="20">
        <v>0</v>
      </c>
      <c r="J30" s="27">
        <v>0</v>
      </c>
      <c r="K30" s="29">
        <v>0</v>
      </c>
      <c r="L30" s="20">
        <v>0</v>
      </c>
      <c r="M30" s="36"/>
    </row>
    <row r="31" spans="1:12" ht="18" customHeight="1" thickBot="1">
      <c r="A31" s="28"/>
      <c r="B31" s="30"/>
      <c r="C31" s="34"/>
      <c r="D31" s="28"/>
      <c r="E31" s="30"/>
      <c r="F31" s="30"/>
      <c r="G31" s="28"/>
      <c r="H31" s="30"/>
      <c r="I31" s="22"/>
      <c r="J31" s="28"/>
      <c r="K31" s="30"/>
      <c r="L31" s="22"/>
    </row>
  </sheetData>
  <sheetProtection/>
  <mergeCells count="4">
    <mergeCell ref="D2:L2"/>
    <mergeCell ref="D4:F5"/>
    <mergeCell ref="G4:I5"/>
    <mergeCell ref="A5:C5"/>
  </mergeCells>
  <printOptions/>
  <pageMargins left="0.5905511811023623" right="0.31496062992125984" top="0.4330708661417323" bottom="0.35433070866141736" header="0.31496062992125984" footer="0.1968503937007874"/>
  <pageSetup firstPageNumber="17" useFirstPageNumber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5" zoomScaleNormal="70" zoomScaleSheetLayoutView="75" zoomScalePageLayoutView="0" workbookViewId="0" topLeftCell="A2">
      <selection activeCell="L24" sqref="L24"/>
    </sheetView>
  </sheetViews>
  <sheetFormatPr defaultColWidth="9.00390625" defaultRowHeight="15" customHeight="1"/>
  <cols>
    <col min="1" max="1" width="2.50390625" style="7" customWidth="1"/>
    <col min="2" max="2" width="14.125" style="2" customWidth="1"/>
    <col min="3" max="3" width="11.125" style="2" customWidth="1"/>
    <col min="4" max="6" width="9.25390625" style="2" customWidth="1"/>
    <col min="7" max="8" width="10.25390625" style="2" customWidth="1"/>
    <col min="9" max="9" width="9.25390625" style="2" customWidth="1"/>
    <col min="10" max="10" width="10.25390625" style="2" customWidth="1"/>
    <col min="11" max="16384" width="9.00390625" style="2" customWidth="1"/>
  </cols>
  <sheetData>
    <row r="1" spans="1:10" ht="26.25" customHeight="1">
      <c r="A1" s="56" t="s">
        <v>111</v>
      </c>
      <c r="C1" s="56"/>
      <c r="D1" s="56"/>
      <c r="E1" s="56"/>
      <c r="F1" s="56"/>
      <c r="G1" s="56"/>
      <c r="H1" s="56"/>
      <c r="I1" s="56"/>
      <c r="J1" s="56"/>
    </row>
    <row r="2" spans="2:10" ht="26.25" customHeight="1" thickBot="1">
      <c r="B2" s="163"/>
      <c r="C2" s="267"/>
      <c r="D2" s="267"/>
      <c r="E2" s="7"/>
      <c r="F2" s="7"/>
      <c r="G2" s="7"/>
      <c r="H2" s="7"/>
      <c r="I2" s="7"/>
      <c r="J2" s="7" t="s">
        <v>72</v>
      </c>
    </row>
    <row r="3" spans="1:10" s="7" customFormat="1" ht="18" customHeight="1">
      <c r="A3" s="434"/>
      <c r="B3" s="429"/>
      <c r="C3" s="209" t="s">
        <v>22</v>
      </c>
      <c r="D3" s="210"/>
      <c r="E3" s="210"/>
      <c r="F3" s="210"/>
      <c r="G3" s="210"/>
      <c r="H3" s="211"/>
      <c r="I3" s="187" t="s">
        <v>23</v>
      </c>
      <c r="J3" s="195"/>
    </row>
    <row r="4" spans="1:10" s="7" customFormat="1" ht="18" customHeight="1">
      <c r="A4" s="471" t="s">
        <v>426</v>
      </c>
      <c r="B4" s="432"/>
      <c r="C4" s="560" t="s">
        <v>209</v>
      </c>
      <c r="D4" s="61" t="s">
        <v>133</v>
      </c>
      <c r="E4" s="65" t="s">
        <v>134</v>
      </c>
      <c r="F4" s="65" t="s">
        <v>135</v>
      </c>
      <c r="G4" s="65" t="s">
        <v>136</v>
      </c>
      <c r="H4" s="93" t="s">
        <v>10</v>
      </c>
      <c r="I4" s="61" t="s">
        <v>133</v>
      </c>
      <c r="J4" s="94" t="s">
        <v>14</v>
      </c>
    </row>
    <row r="5" spans="1:10" s="7" customFormat="1" ht="18" customHeight="1">
      <c r="A5" s="435"/>
      <c r="B5" s="430"/>
      <c r="C5" s="589"/>
      <c r="D5" s="63" t="s">
        <v>3</v>
      </c>
      <c r="E5" s="66" t="s">
        <v>4</v>
      </c>
      <c r="F5" s="66" t="s">
        <v>70</v>
      </c>
      <c r="G5" s="66" t="s">
        <v>71</v>
      </c>
      <c r="H5" s="95"/>
      <c r="I5" s="63" t="s">
        <v>70</v>
      </c>
      <c r="J5" s="96"/>
    </row>
    <row r="6" spans="1:10" s="3" customFormat="1" ht="27.75" customHeight="1">
      <c r="A6" s="472"/>
      <c r="B6" s="424" t="s">
        <v>209</v>
      </c>
      <c r="C6" s="362">
        <v>10283121</v>
      </c>
      <c r="D6" s="355">
        <v>541132</v>
      </c>
      <c r="E6" s="356">
        <v>658838</v>
      </c>
      <c r="F6" s="356">
        <v>667455</v>
      </c>
      <c r="G6" s="356">
        <v>890775</v>
      </c>
      <c r="H6" s="357">
        <v>7524921</v>
      </c>
      <c r="I6" s="355">
        <v>770387</v>
      </c>
      <c r="J6" s="358">
        <v>2933048</v>
      </c>
    </row>
    <row r="7" spans="1:10" s="11" customFormat="1" ht="27.75" customHeight="1">
      <c r="A7" s="436" t="s">
        <v>395</v>
      </c>
      <c r="B7" s="19" t="s">
        <v>186</v>
      </c>
      <c r="C7" s="263">
        <v>1895513</v>
      </c>
      <c r="D7" s="27">
        <v>120522</v>
      </c>
      <c r="E7" s="29">
        <v>100034</v>
      </c>
      <c r="F7" s="29">
        <v>270434</v>
      </c>
      <c r="G7" s="29">
        <v>553045</v>
      </c>
      <c r="H7" s="260">
        <v>851478</v>
      </c>
      <c r="I7" s="27">
        <v>209639</v>
      </c>
      <c r="J7" s="20">
        <v>415803</v>
      </c>
    </row>
    <row r="8" spans="1:10" s="11" customFormat="1" ht="27.75" customHeight="1">
      <c r="A8" s="436" t="s">
        <v>396</v>
      </c>
      <c r="B8" s="19" t="s">
        <v>187</v>
      </c>
      <c r="C8" s="263">
        <v>111085</v>
      </c>
      <c r="D8" s="27">
        <v>6556</v>
      </c>
      <c r="E8" s="29" t="s">
        <v>589</v>
      </c>
      <c r="F8" s="29">
        <v>0</v>
      </c>
      <c r="G8" s="29">
        <v>0</v>
      </c>
      <c r="H8" s="260" t="s">
        <v>589</v>
      </c>
      <c r="I8" s="27">
        <v>21747</v>
      </c>
      <c r="J8" s="20" t="s">
        <v>589</v>
      </c>
    </row>
    <row r="9" spans="1:10" s="11" customFormat="1" ht="27.75" customHeight="1">
      <c r="A9" s="436" t="s">
        <v>258</v>
      </c>
      <c r="B9" s="19" t="s">
        <v>188</v>
      </c>
      <c r="C9" s="263">
        <v>59550</v>
      </c>
      <c r="D9" s="27">
        <v>2773</v>
      </c>
      <c r="E9" s="29">
        <v>12266</v>
      </c>
      <c r="F9" s="29" t="s">
        <v>589</v>
      </c>
      <c r="G9" s="29">
        <v>0</v>
      </c>
      <c r="H9" s="260" t="s">
        <v>589</v>
      </c>
      <c r="I9" s="27">
        <v>17422</v>
      </c>
      <c r="J9" s="20">
        <v>54383</v>
      </c>
    </row>
    <row r="10" spans="1:10" s="11" customFormat="1" ht="27.75" customHeight="1">
      <c r="A10" s="436" t="s">
        <v>259</v>
      </c>
      <c r="B10" s="19" t="s">
        <v>402</v>
      </c>
      <c r="C10" s="263">
        <v>131685</v>
      </c>
      <c r="D10" s="27">
        <v>16241</v>
      </c>
      <c r="E10" s="29" t="s">
        <v>589</v>
      </c>
      <c r="F10" s="29">
        <v>0</v>
      </c>
      <c r="G10" s="29">
        <v>0</v>
      </c>
      <c r="H10" s="260" t="s">
        <v>589</v>
      </c>
      <c r="I10" s="27">
        <v>31610</v>
      </c>
      <c r="J10" s="20" t="s">
        <v>589</v>
      </c>
    </row>
    <row r="11" spans="1:10" s="11" customFormat="1" ht="27.75" customHeight="1">
      <c r="A11" s="436" t="s">
        <v>260</v>
      </c>
      <c r="B11" s="19" t="s">
        <v>189</v>
      </c>
      <c r="C11" s="263">
        <v>89968</v>
      </c>
      <c r="D11" s="27">
        <v>21557</v>
      </c>
      <c r="E11" s="29" t="s">
        <v>589</v>
      </c>
      <c r="F11" s="29" t="s">
        <v>589</v>
      </c>
      <c r="G11" s="29" t="s">
        <v>589</v>
      </c>
      <c r="H11" s="260">
        <v>0</v>
      </c>
      <c r="I11" s="27">
        <v>31001</v>
      </c>
      <c r="J11" s="20" t="s">
        <v>589</v>
      </c>
    </row>
    <row r="12" spans="1:10" s="11" customFormat="1" ht="27.75" customHeight="1">
      <c r="A12" s="436" t="s">
        <v>261</v>
      </c>
      <c r="B12" s="19" t="s">
        <v>190</v>
      </c>
      <c r="C12" s="263">
        <v>31991</v>
      </c>
      <c r="D12" s="27" t="s">
        <v>589</v>
      </c>
      <c r="E12" s="29" t="s">
        <v>589</v>
      </c>
      <c r="F12" s="29">
        <v>0</v>
      </c>
      <c r="G12" s="29">
        <v>0</v>
      </c>
      <c r="H12" s="260">
        <v>0</v>
      </c>
      <c r="I12" s="27">
        <v>11963</v>
      </c>
      <c r="J12" s="20">
        <v>0</v>
      </c>
    </row>
    <row r="13" spans="1:10" s="11" customFormat="1" ht="27.75" customHeight="1">
      <c r="A13" s="436" t="s">
        <v>262</v>
      </c>
      <c r="B13" s="19" t="s">
        <v>191</v>
      </c>
      <c r="C13" s="263">
        <v>487682</v>
      </c>
      <c r="D13" s="27">
        <v>14989</v>
      </c>
      <c r="E13" s="29">
        <v>65595</v>
      </c>
      <c r="F13" s="29">
        <v>102863</v>
      </c>
      <c r="G13" s="29" t="s">
        <v>589</v>
      </c>
      <c r="H13" s="260" t="s">
        <v>589</v>
      </c>
      <c r="I13" s="27">
        <v>112223</v>
      </c>
      <c r="J13" s="20">
        <v>107008</v>
      </c>
    </row>
    <row r="14" spans="1:10" s="11" customFormat="1" ht="27.75" customHeight="1">
      <c r="A14" s="436" t="s">
        <v>263</v>
      </c>
      <c r="B14" s="19" t="s">
        <v>192</v>
      </c>
      <c r="C14" s="263">
        <v>622202</v>
      </c>
      <c r="D14" s="27" t="s">
        <v>589</v>
      </c>
      <c r="E14" s="29" t="s">
        <v>589</v>
      </c>
      <c r="F14" s="29">
        <v>0</v>
      </c>
      <c r="G14" s="29">
        <v>0</v>
      </c>
      <c r="H14" s="260">
        <v>605679</v>
      </c>
      <c r="I14" s="27">
        <v>8142</v>
      </c>
      <c r="J14" s="20">
        <v>214940</v>
      </c>
    </row>
    <row r="15" spans="1:10" s="11" customFormat="1" ht="27.75" customHeight="1">
      <c r="A15" s="436" t="s">
        <v>264</v>
      </c>
      <c r="B15" s="19" t="s">
        <v>193</v>
      </c>
      <c r="C15" s="263" t="s">
        <v>589</v>
      </c>
      <c r="D15" s="27" t="s">
        <v>589</v>
      </c>
      <c r="E15" s="29">
        <v>0</v>
      </c>
      <c r="F15" s="29">
        <v>0</v>
      </c>
      <c r="G15" s="29">
        <v>0</v>
      </c>
      <c r="H15" s="260">
        <v>0</v>
      </c>
      <c r="I15" s="27" t="s">
        <v>589</v>
      </c>
      <c r="J15" s="20">
        <v>0</v>
      </c>
    </row>
    <row r="16" spans="1:10" s="11" customFormat="1" ht="27.75" customHeight="1">
      <c r="A16" s="436" t="s">
        <v>265</v>
      </c>
      <c r="B16" s="19" t="s">
        <v>194</v>
      </c>
      <c r="C16" s="263">
        <v>180259</v>
      </c>
      <c r="D16" s="27">
        <v>26460</v>
      </c>
      <c r="E16" s="29">
        <v>0</v>
      </c>
      <c r="F16" s="29" t="s">
        <v>589</v>
      </c>
      <c r="G16" s="29" t="s">
        <v>589</v>
      </c>
      <c r="H16" s="260" t="s">
        <v>589</v>
      </c>
      <c r="I16" s="27">
        <v>21217</v>
      </c>
      <c r="J16" s="20" t="s">
        <v>589</v>
      </c>
    </row>
    <row r="17" spans="1:10" s="11" customFormat="1" ht="27.75" customHeight="1">
      <c r="A17" s="436" t="s">
        <v>266</v>
      </c>
      <c r="B17" s="19" t="s">
        <v>195</v>
      </c>
      <c r="C17" s="263" t="s">
        <v>589</v>
      </c>
      <c r="D17" s="27">
        <v>0</v>
      </c>
      <c r="E17" s="29">
        <v>0</v>
      </c>
      <c r="F17" s="29">
        <v>0</v>
      </c>
      <c r="G17" s="29" t="s">
        <v>589</v>
      </c>
      <c r="H17" s="260">
        <v>0</v>
      </c>
      <c r="I17" s="27">
        <v>0</v>
      </c>
      <c r="J17" s="20" t="s">
        <v>589</v>
      </c>
    </row>
    <row r="18" spans="1:10" s="11" customFormat="1" ht="27.75" customHeight="1">
      <c r="A18" s="436" t="s">
        <v>397</v>
      </c>
      <c r="B18" s="19" t="s">
        <v>196</v>
      </c>
      <c r="C18" s="263">
        <v>358274</v>
      </c>
      <c r="D18" s="27" t="s">
        <v>589</v>
      </c>
      <c r="E18" s="29">
        <v>169029</v>
      </c>
      <c r="F18" s="29">
        <v>53759</v>
      </c>
      <c r="G18" s="29" t="s">
        <v>589</v>
      </c>
      <c r="H18" s="260" t="s">
        <v>589</v>
      </c>
      <c r="I18" s="27">
        <v>89318</v>
      </c>
      <c r="J18" s="20" t="s">
        <v>589</v>
      </c>
    </row>
    <row r="19" spans="1:10" s="11" customFormat="1" ht="27.75" customHeight="1">
      <c r="A19" s="436" t="s">
        <v>398</v>
      </c>
      <c r="B19" s="19" t="s">
        <v>197</v>
      </c>
      <c r="C19" s="263" t="s">
        <v>589</v>
      </c>
      <c r="D19" s="27" t="s">
        <v>589</v>
      </c>
      <c r="E19" s="29" t="s">
        <v>589</v>
      </c>
      <c r="F19" s="29">
        <v>0</v>
      </c>
      <c r="G19" s="29">
        <v>0</v>
      </c>
      <c r="H19" s="260">
        <v>0</v>
      </c>
      <c r="I19" s="27" t="s">
        <v>589</v>
      </c>
      <c r="J19" s="20">
        <v>0</v>
      </c>
    </row>
    <row r="20" spans="1:10" s="11" customFormat="1" ht="27.75" customHeight="1">
      <c r="A20" s="436" t="s">
        <v>269</v>
      </c>
      <c r="B20" s="19" t="s">
        <v>198</v>
      </c>
      <c r="C20" s="263" t="s">
        <v>589</v>
      </c>
      <c r="D20" s="27">
        <v>0</v>
      </c>
      <c r="E20" s="29">
        <v>0</v>
      </c>
      <c r="F20" s="29">
        <v>0</v>
      </c>
      <c r="G20" s="29">
        <v>0</v>
      </c>
      <c r="H20" s="260" t="s">
        <v>589</v>
      </c>
      <c r="I20" s="27">
        <v>0</v>
      </c>
      <c r="J20" s="20" t="s">
        <v>589</v>
      </c>
    </row>
    <row r="21" spans="1:10" s="11" customFormat="1" ht="27.75" customHeight="1">
      <c r="A21" s="436" t="s">
        <v>270</v>
      </c>
      <c r="B21" s="19" t="s">
        <v>199</v>
      </c>
      <c r="C21" s="263">
        <v>312452</v>
      </c>
      <c r="D21" s="27">
        <v>157765</v>
      </c>
      <c r="E21" s="29">
        <v>141866</v>
      </c>
      <c r="F21" s="29" t="s">
        <v>589</v>
      </c>
      <c r="G21" s="29">
        <v>0</v>
      </c>
      <c r="H21" s="260" t="s">
        <v>589</v>
      </c>
      <c r="I21" s="27">
        <v>70728</v>
      </c>
      <c r="J21" s="20" t="s">
        <v>589</v>
      </c>
    </row>
    <row r="22" spans="1:10" s="11" customFormat="1" ht="27.75" customHeight="1">
      <c r="A22" s="436" t="s">
        <v>271</v>
      </c>
      <c r="B22" s="19" t="s">
        <v>200</v>
      </c>
      <c r="C22" s="263" t="s">
        <v>589</v>
      </c>
      <c r="D22" s="27" t="s">
        <v>589</v>
      </c>
      <c r="E22" s="29">
        <v>0</v>
      </c>
      <c r="F22" s="29">
        <v>0</v>
      </c>
      <c r="G22" s="29">
        <v>0</v>
      </c>
      <c r="H22" s="260">
        <v>0</v>
      </c>
      <c r="I22" s="27" t="s">
        <v>589</v>
      </c>
      <c r="J22" s="20">
        <v>0</v>
      </c>
    </row>
    <row r="23" spans="1:10" s="11" customFormat="1" ht="27.75" customHeight="1">
      <c r="A23" s="436" t="s">
        <v>272</v>
      </c>
      <c r="B23" s="19" t="s">
        <v>201</v>
      </c>
      <c r="C23" s="263">
        <v>198628</v>
      </c>
      <c r="D23" s="27">
        <v>8958</v>
      </c>
      <c r="E23" s="29" t="s">
        <v>589</v>
      </c>
      <c r="F23" s="29">
        <v>104877</v>
      </c>
      <c r="G23" s="29">
        <v>0</v>
      </c>
      <c r="H23" s="260" t="s">
        <v>589</v>
      </c>
      <c r="I23" s="27">
        <v>51239</v>
      </c>
      <c r="J23" s="20" t="s">
        <v>589</v>
      </c>
    </row>
    <row r="24" spans="1:10" s="11" customFormat="1" ht="27.75" customHeight="1">
      <c r="A24" s="436" t="s">
        <v>273</v>
      </c>
      <c r="B24" s="19" t="s">
        <v>202</v>
      </c>
      <c r="C24" s="263">
        <v>57928</v>
      </c>
      <c r="D24" s="27">
        <v>6420</v>
      </c>
      <c r="E24" s="29" t="s">
        <v>589</v>
      </c>
      <c r="F24" s="29">
        <v>0</v>
      </c>
      <c r="G24" s="29">
        <v>0</v>
      </c>
      <c r="H24" s="260" t="s">
        <v>589</v>
      </c>
      <c r="I24" s="27">
        <v>8534</v>
      </c>
      <c r="J24" s="20" t="s">
        <v>589</v>
      </c>
    </row>
    <row r="25" spans="1:10" s="11" customFormat="1" ht="27.75" customHeight="1">
      <c r="A25" s="436" t="s">
        <v>274</v>
      </c>
      <c r="B25" s="19" t="s">
        <v>203</v>
      </c>
      <c r="C25" s="263">
        <v>2982627</v>
      </c>
      <c r="D25" s="27">
        <v>0</v>
      </c>
      <c r="E25" s="29" t="s">
        <v>589</v>
      </c>
      <c r="F25" s="29">
        <v>0</v>
      </c>
      <c r="G25" s="29" t="s">
        <v>589</v>
      </c>
      <c r="H25" s="260">
        <v>2971582</v>
      </c>
      <c r="I25" s="27" t="s">
        <v>589</v>
      </c>
      <c r="J25" s="20">
        <v>956185</v>
      </c>
    </row>
    <row r="26" spans="1:10" s="11" customFormat="1" ht="27.75" customHeight="1">
      <c r="A26" s="436" t="s">
        <v>275</v>
      </c>
      <c r="B26" s="19" t="s">
        <v>204</v>
      </c>
      <c r="C26" s="263">
        <v>601787</v>
      </c>
      <c r="D26" s="27" t="s">
        <v>589</v>
      </c>
      <c r="E26" s="29">
        <v>0</v>
      </c>
      <c r="F26" s="29" t="s">
        <v>589</v>
      </c>
      <c r="G26" s="29" t="s">
        <v>589</v>
      </c>
      <c r="H26" s="260">
        <v>592259</v>
      </c>
      <c r="I26" s="27" t="s">
        <v>589</v>
      </c>
      <c r="J26" s="20">
        <v>122725</v>
      </c>
    </row>
    <row r="27" spans="1:10" s="11" customFormat="1" ht="27.75" customHeight="1">
      <c r="A27" s="436" t="s">
        <v>276</v>
      </c>
      <c r="B27" s="19" t="s">
        <v>420</v>
      </c>
      <c r="C27" s="263" t="s">
        <v>589</v>
      </c>
      <c r="D27" s="27">
        <v>0</v>
      </c>
      <c r="E27" s="29">
        <v>0</v>
      </c>
      <c r="F27" s="29">
        <v>0</v>
      </c>
      <c r="G27" s="29" t="s">
        <v>589</v>
      </c>
      <c r="H27" s="260">
        <v>0</v>
      </c>
      <c r="I27" s="27">
        <v>0</v>
      </c>
      <c r="J27" s="20" t="s">
        <v>589</v>
      </c>
    </row>
    <row r="28" spans="1:10" s="11" customFormat="1" ht="27.75" customHeight="1">
      <c r="A28" s="436" t="s">
        <v>277</v>
      </c>
      <c r="B28" s="19" t="s">
        <v>205</v>
      </c>
      <c r="C28" s="263">
        <v>1692687</v>
      </c>
      <c r="D28" s="27">
        <v>0</v>
      </c>
      <c r="E28" s="29">
        <v>2608</v>
      </c>
      <c r="F28" s="29">
        <v>13521</v>
      </c>
      <c r="G28" s="29">
        <v>0</v>
      </c>
      <c r="H28" s="260">
        <v>1676558</v>
      </c>
      <c r="I28" s="27">
        <v>29671</v>
      </c>
      <c r="J28" s="20">
        <v>764410</v>
      </c>
    </row>
    <row r="29" spans="1:11" s="7" customFormat="1" ht="27.75" customHeight="1">
      <c r="A29" s="436" t="s">
        <v>278</v>
      </c>
      <c r="B29" s="19" t="s">
        <v>52</v>
      </c>
      <c r="C29" s="263">
        <v>55444</v>
      </c>
      <c r="D29" s="27">
        <v>31769</v>
      </c>
      <c r="E29" s="29" t="s">
        <v>589</v>
      </c>
      <c r="F29" s="29">
        <v>0</v>
      </c>
      <c r="G29" s="29" t="s">
        <v>589</v>
      </c>
      <c r="H29" s="260">
        <v>0</v>
      </c>
      <c r="I29" s="27">
        <v>29045</v>
      </c>
      <c r="J29" s="20" t="s">
        <v>589</v>
      </c>
      <c r="K29" s="11"/>
    </row>
    <row r="30" spans="1:10" ht="18" customHeight="1" thickBot="1">
      <c r="A30" s="431"/>
      <c r="B30" s="427"/>
      <c r="C30" s="97"/>
      <c r="D30" s="28"/>
      <c r="E30" s="30"/>
      <c r="F30" s="30"/>
      <c r="G30" s="30"/>
      <c r="H30" s="38"/>
      <c r="I30" s="28"/>
      <c r="J30" s="22"/>
    </row>
  </sheetData>
  <sheetProtection/>
  <mergeCells count="1">
    <mergeCell ref="C4:C5"/>
  </mergeCells>
  <printOptions/>
  <pageMargins left="0.5118110236220472" right="0.5905511811023623" top="0.4330708661417323" bottom="0.7874015748031497" header="0.5118110236220472" footer="0.5118110236220472"/>
  <pageSetup firstPageNumber="19" useFirstPageNumber="1" horizontalDpi="600" verticalDpi="600" orientation="portrait" pageOrder="overThenDown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Normal="70" zoomScaleSheetLayoutView="100" zoomScalePageLayoutView="0" workbookViewId="0" topLeftCell="A16">
      <selection activeCell="E20" sqref="E20"/>
    </sheetView>
  </sheetViews>
  <sheetFormatPr defaultColWidth="9.00390625" defaultRowHeight="15.75" customHeight="1"/>
  <cols>
    <col min="1" max="1" width="2.50390625" style="18" customWidth="1"/>
    <col min="2" max="2" width="14.375" style="1" customWidth="1"/>
    <col min="3" max="8" width="12.375" style="1" customWidth="1"/>
    <col min="9" max="9" width="3.25390625" style="1" customWidth="1"/>
    <col min="10" max="16384" width="9.00390625" style="1" customWidth="1"/>
  </cols>
  <sheetData>
    <row r="1" spans="1:8" ht="26.25" customHeight="1">
      <c r="A1" s="219" t="s">
        <v>112</v>
      </c>
      <c r="C1" s="219"/>
      <c r="D1" s="219"/>
      <c r="E1" s="219"/>
      <c r="F1" s="219"/>
      <c r="G1" s="219"/>
      <c r="H1" s="219"/>
    </row>
    <row r="2" spans="2:9" ht="26.25" customHeight="1" thickBot="1">
      <c r="B2" s="278"/>
      <c r="C2" s="18"/>
      <c r="D2" s="18"/>
      <c r="E2" s="279"/>
      <c r="F2" s="37"/>
      <c r="G2" s="279"/>
      <c r="H2" s="37" t="s">
        <v>147</v>
      </c>
      <c r="I2" s="9"/>
    </row>
    <row r="3" spans="1:9" ht="18" customHeight="1">
      <c r="A3" s="434"/>
      <c r="B3" s="429"/>
      <c r="C3" s="196" t="s">
        <v>24</v>
      </c>
      <c r="D3" s="197"/>
      <c r="E3" s="197"/>
      <c r="F3" s="197"/>
      <c r="G3" s="197"/>
      <c r="H3" s="198"/>
      <c r="I3" s="9"/>
    </row>
    <row r="4" spans="1:9" ht="18" customHeight="1">
      <c r="A4" s="471" t="s">
        <v>426</v>
      </c>
      <c r="B4" s="432"/>
      <c r="C4" s="550" t="s">
        <v>25</v>
      </c>
      <c r="D4" s="551" t="s">
        <v>26</v>
      </c>
      <c r="E4" s="553" t="s">
        <v>27</v>
      </c>
      <c r="F4" s="561" t="s">
        <v>117</v>
      </c>
      <c r="G4" s="139"/>
      <c r="H4" s="590" t="s">
        <v>210</v>
      </c>
      <c r="I4" s="9"/>
    </row>
    <row r="5" spans="1:8" ht="18" customHeight="1">
      <c r="A5" s="435"/>
      <c r="B5" s="430"/>
      <c r="C5" s="601"/>
      <c r="D5" s="552"/>
      <c r="E5" s="554"/>
      <c r="F5" s="572"/>
      <c r="G5" s="154" t="s">
        <v>222</v>
      </c>
      <c r="H5" s="591"/>
    </row>
    <row r="6" spans="1:8" s="370" customFormat="1" ht="27.75" customHeight="1">
      <c r="A6" s="472"/>
      <c r="B6" s="424" t="s">
        <v>209</v>
      </c>
      <c r="C6" s="355">
        <v>18725209</v>
      </c>
      <c r="D6" s="356">
        <v>16996350</v>
      </c>
      <c r="E6" s="356">
        <v>1211412</v>
      </c>
      <c r="F6" s="356">
        <v>516900</v>
      </c>
      <c r="G6" s="423">
        <v>3290</v>
      </c>
      <c r="H6" s="361">
        <v>547</v>
      </c>
    </row>
    <row r="7" spans="1:9" ht="27.75" customHeight="1">
      <c r="A7" s="436" t="s">
        <v>395</v>
      </c>
      <c r="B7" s="19" t="s">
        <v>186</v>
      </c>
      <c r="C7" s="27">
        <v>3178649</v>
      </c>
      <c r="D7" s="29">
        <v>3020232</v>
      </c>
      <c r="E7" s="29">
        <v>43302</v>
      </c>
      <c r="F7" s="29">
        <v>115115</v>
      </c>
      <c r="G7" s="12">
        <v>0</v>
      </c>
      <c r="H7" s="261">
        <v>0</v>
      </c>
      <c r="I7" s="9"/>
    </row>
    <row r="8" spans="1:9" ht="27.75" customHeight="1">
      <c r="A8" s="436" t="s">
        <v>396</v>
      </c>
      <c r="B8" s="19" t="s">
        <v>187</v>
      </c>
      <c r="C8" s="27">
        <v>218073</v>
      </c>
      <c r="D8" s="29">
        <v>120958</v>
      </c>
      <c r="E8" s="29">
        <v>4871</v>
      </c>
      <c r="F8" s="29">
        <v>92244</v>
      </c>
      <c r="G8" s="12">
        <v>0</v>
      </c>
      <c r="H8" s="261">
        <v>0</v>
      </c>
      <c r="I8" s="9"/>
    </row>
    <row r="9" spans="1:9" ht="27.75" customHeight="1">
      <c r="A9" s="436" t="s">
        <v>258</v>
      </c>
      <c r="B9" s="19" t="s">
        <v>188</v>
      </c>
      <c r="C9" s="27">
        <v>164295</v>
      </c>
      <c r="D9" s="29">
        <v>18489</v>
      </c>
      <c r="E9" s="29">
        <v>145006</v>
      </c>
      <c r="F9" s="29">
        <v>800</v>
      </c>
      <c r="G9" s="12">
        <v>0</v>
      </c>
      <c r="H9" s="261">
        <v>0</v>
      </c>
      <c r="I9" s="9"/>
    </row>
    <row r="10" spans="1:9" ht="27.75" customHeight="1">
      <c r="A10" s="436" t="s">
        <v>259</v>
      </c>
      <c r="B10" s="19" t="s">
        <v>402</v>
      </c>
      <c r="C10" s="27">
        <v>272706</v>
      </c>
      <c r="D10" s="29">
        <v>177038</v>
      </c>
      <c r="E10" s="29">
        <v>89862</v>
      </c>
      <c r="F10" s="29">
        <v>5806</v>
      </c>
      <c r="G10" s="12">
        <v>0</v>
      </c>
      <c r="H10" s="261">
        <v>0</v>
      </c>
      <c r="I10" s="9"/>
    </row>
    <row r="11" spans="1:9" ht="27.75" customHeight="1">
      <c r="A11" s="436" t="s">
        <v>260</v>
      </c>
      <c r="B11" s="19" t="s">
        <v>189</v>
      </c>
      <c r="C11" s="27">
        <v>165611</v>
      </c>
      <c r="D11" s="29">
        <v>161534</v>
      </c>
      <c r="E11" s="29">
        <v>2839</v>
      </c>
      <c r="F11" s="29">
        <v>1238</v>
      </c>
      <c r="G11" s="12">
        <v>88</v>
      </c>
      <c r="H11" s="261">
        <v>0</v>
      </c>
      <c r="I11" s="9"/>
    </row>
    <row r="12" spans="1:9" ht="27.75" customHeight="1">
      <c r="A12" s="436" t="s">
        <v>261</v>
      </c>
      <c r="B12" s="19" t="s">
        <v>190</v>
      </c>
      <c r="C12" s="27">
        <v>56568</v>
      </c>
      <c r="D12" s="29">
        <v>52216</v>
      </c>
      <c r="E12" s="29">
        <v>4352</v>
      </c>
      <c r="F12" s="29">
        <v>0</v>
      </c>
      <c r="G12" s="12">
        <v>0</v>
      </c>
      <c r="H12" s="261">
        <v>0</v>
      </c>
      <c r="I12" s="9"/>
    </row>
    <row r="13" spans="1:9" ht="27.75" customHeight="1">
      <c r="A13" s="436" t="s">
        <v>262</v>
      </c>
      <c r="B13" s="19" t="s">
        <v>191</v>
      </c>
      <c r="C13" s="27">
        <v>837626</v>
      </c>
      <c r="D13" s="29">
        <v>755949</v>
      </c>
      <c r="E13" s="29">
        <v>74504</v>
      </c>
      <c r="F13" s="29">
        <v>7173</v>
      </c>
      <c r="G13" s="12">
        <v>0</v>
      </c>
      <c r="H13" s="261">
        <v>0</v>
      </c>
      <c r="I13" s="9"/>
    </row>
    <row r="14" spans="1:9" ht="27.75" customHeight="1">
      <c r="A14" s="436" t="s">
        <v>263</v>
      </c>
      <c r="B14" s="19" t="s">
        <v>192</v>
      </c>
      <c r="C14" s="27">
        <v>1511545</v>
      </c>
      <c r="D14" s="29">
        <v>1495052</v>
      </c>
      <c r="E14" s="29">
        <v>0</v>
      </c>
      <c r="F14" s="29">
        <v>16493</v>
      </c>
      <c r="G14" s="12">
        <v>0</v>
      </c>
      <c r="H14" s="261">
        <v>0</v>
      </c>
      <c r="I14" s="9"/>
    </row>
    <row r="15" spans="1:9" ht="27.75" customHeight="1">
      <c r="A15" s="436" t="s">
        <v>264</v>
      </c>
      <c r="B15" s="19" t="s">
        <v>193</v>
      </c>
      <c r="C15" s="27" t="s">
        <v>589</v>
      </c>
      <c r="D15" s="29" t="s">
        <v>589</v>
      </c>
      <c r="E15" s="29">
        <v>0</v>
      </c>
      <c r="F15" s="29">
        <v>0</v>
      </c>
      <c r="G15" s="12">
        <v>0</v>
      </c>
      <c r="H15" s="261">
        <v>0</v>
      </c>
      <c r="I15" s="9"/>
    </row>
    <row r="16" spans="1:9" ht="27.75" customHeight="1">
      <c r="A16" s="436" t="s">
        <v>265</v>
      </c>
      <c r="B16" s="19" t="s">
        <v>194</v>
      </c>
      <c r="C16" s="27">
        <v>262680</v>
      </c>
      <c r="D16" s="29">
        <v>252827</v>
      </c>
      <c r="E16" s="29">
        <v>4744</v>
      </c>
      <c r="F16" s="29">
        <v>5109</v>
      </c>
      <c r="G16" s="12">
        <v>0</v>
      </c>
      <c r="H16" s="261">
        <v>0</v>
      </c>
      <c r="I16" s="9"/>
    </row>
    <row r="17" spans="1:9" ht="27.75" customHeight="1">
      <c r="A17" s="436" t="s">
        <v>266</v>
      </c>
      <c r="B17" s="19" t="s">
        <v>195</v>
      </c>
      <c r="C17" s="27" t="s">
        <v>589</v>
      </c>
      <c r="D17" s="29" t="s">
        <v>589</v>
      </c>
      <c r="E17" s="29">
        <v>0</v>
      </c>
      <c r="F17" s="29">
        <v>0</v>
      </c>
      <c r="G17" s="12">
        <v>0</v>
      </c>
      <c r="H17" s="261">
        <v>0</v>
      </c>
      <c r="I17" s="9"/>
    </row>
    <row r="18" spans="1:9" ht="27.75" customHeight="1">
      <c r="A18" s="436" t="s">
        <v>397</v>
      </c>
      <c r="B18" s="19" t="s">
        <v>196</v>
      </c>
      <c r="C18" s="27">
        <v>719158</v>
      </c>
      <c r="D18" s="29">
        <v>613868</v>
      </c>
      <c r="E18" s="29">
        <v>18834</v>
      </c>
      <c r="F18" s="29">
        <v>86456</v>
      </c>
      <c r="G18" s="12">
        <v>202</v>
      </c>
      <c r="H18" s="261">
        <v>0</v>
      </c>
      <c r="I18" s="9"/>
    </row>
    <row r="19" spans="1:9" ht="27.75" customHeight="1">
      <c r="A19" s="436" t="s">
        <v>398</v>
      </c>
      <c r="B19" s="19" t="s">
        <v>197</v>
      </c>
      <c r="C19" s="27" t="s">
        <v>589</v>
      </c>
      <c r="D19" s="29" t="s">
        <v>589</v>
      </c>
      <c r="E19" s="29" t="s">
        <v>589</v>
      </c>
      <c r="F19" s="29" t="s">
        <v>589</v>
      </c>
      <c r="G19" s="12">
        <v>0</v>
      </c>
      <c r="H19" s="261">
        <v>0</v>
      </c>
      <c r="I19" s="9"/>
    </row>
    <row r="20" spans="1:9" ht="27.75" customHeight="1">
      <c r="A20" s="436" t="s">
        <v>269</v>
      </c>
      <c r="B20" s="19" t="s">
        <v>198</v>
      </c>
      <c r="C20" s="27" t="s">
        <v>589</v>
      </c>
      <c r="D20" s="29" t="s">
        <v>589</v>
      </c>
      <c r="E20" s="29" t="s">
        <v>589</v>
      </c>
      <c r="F20" s="29" t="s">
        <v>589</v>
      </c>
      <c r="G20" s="12">
        <v>0</v>
      </c>
      <c r="H20" s="261">
        <v>0</v>
      </c>
      <c r="I20" s="9"/>
    </row>
    <row r="21" spans="1:9" ht="27.75" customHeight="1">
      <c r="A21" s="436" t="s">
        <v>270</v>
      </c>
      <c r="B21" s="19" t="s">
        <v>199</v>
      </c>
      <c r="C21" s="27">
        <v>527349</v>
      </c>
      <c r="D21" s="29">
        <v>372075</v>
      </c>
      <c r="E21" s="29">
        <v>122396</v>
      </c>
      <c r="F21" s="29">
        <v>32442</v>
      </c>
      <c r="G21" s="12">
        <v>0</v>
      </c>
      <c r="H21" s="261">
        <v>436</v>
      </c>
      <c r="I21" s="9"/>
    </row>
    <row r="22" spans="1:9" ht="27.75" customHeight="1">
      <c r="A22" s="436" t="s">
        <v>271</v>
      </c>
      <c r="B22" s="19" t="s">
        <v>200</v>
      </c>
      <c r="C22" s="27" t="s">
        <v>589</v>
      </c>
      <c r="D22" s="29" t="s">
        <v>589</v>
      </c>
      <c r="E22" s="29">
        <v>0</v>
      </c>
      <c r="F22" s="29">
        <v>0</v>
      </c>
      <c r="G22" s="12">
        <v>0</v>
      </c>
      <c r="H22" s="261">
        <v>0</v>
      </c>
      <c r="I22" s="9"/>
    </row>
    <row r="23" spans="1:9" ht="27.75" customHeight="1">
      <c r="A23" s="436" t="s">
        <v>272</v>
      </c>
      <c r="B23" s="19" t="s">
        <v>201</v>
      </c>
      <c r="C23" s="27">
        <v>380837</v>
      </c>
      <c r="D23" s="29">
        <v>328266</v>
      </c>
      <c r="E23" s="29">
        <v>38034</v>
      </c>
      <c r="F23" s="29">
        <v>14537</v>
      </c>
      <c r="G23" s="12">
        <v>0</v>
      </c>
      <c r="H23" s="261">
        <v>0</v>
      </c>
      <c r="I23" s="9"/>
    </row>
    <row r="24" spans="1:9" ht="27.75" customHeight="1">
      <c r="A24" s="436" t="s">
        <v>273</v>
      </c>
      <c r="B24" s="19" t="s">
        <v>202</v>
      </c>
      <c r="C24" s="27">
        <v>136168</v>
      </c>
      <c r="D24" s="29">
        <v>130674</v>
      </c>
      <c r="E24" s="29">
        <v>4379</v>
      </c>
      <c r="F24" s="29">
        <v>1115</v>
      </c>
      <c r="G24" s="12">
        <v>834</v>
      </c>
      <c r="H24" s="261">
        <v>0</v>
      </c>
      <c r="I24" s="9"/>
    </row>
    <row r="25" spans="1:9" ht="27.75" customHeight="1">
      <c r="A25" s="436" t="s">
        <v>274</v>
      </c>
      <c r="B25" s="19" t="s">
        <v>203</v>
      </c>
      <c r="C25" s="27">
        <v>6131533</v>
      </c>
      <c r="D25" s="29">
        <v>5822073</v>
      </c>
      <c r="E25" s="29">
        <v>305477</v>
      </c>
      <c r="F25" s="29">
        <v>3983</v>
      </c>
      <c r="G25" s="12">
        <v>0</v>
      </c>
      <c r="H25" s="261">
        <v>0</v>
      </c>
      <c r="I25" s="9"/>
    </row>
    <row r="26" spans="1:9" ht="27.75" customHeight="1">
      <c r="A26" s="436" t="s">
        <v>275</v>
      </c>
      <c r="B26" s="19" t="s">
        <v>204</v>
      </c>
      <c r="C26" s="27">
        <v>772974</v>
      </c>
      <c r="D26" s="29">
        <v>632416</v>
      </c>
      <c r="E26" s="29">
        <v>100292</v>
      </c>
      <c r="F26" s="29">
        <v>40266</v>
      </c>
      <c r="G26" s="12">
        <v>0</v>
      </c>
      <c r="H26" s="261">
        <v>0</v>
      </c>
      <c r="I26" s="9"/>
    </row>
    <row r="27" spans="1:9" ht="27.75" customHeight="1">
      <c r="A27" s="436" t="s">
        <v>276</v>
      </c>
      <c r="B27" s="19" t="s">
        <v>420</v>
      </c>
      <c r="C27" s="27" t="s">
        <v>589</v>
      </c>
      <c r="D27" s="29" t="s">
        <v>589</v>
      </c>
      <c r="E27" s="29">
        <v>0</v>
      </c>
      <c r="F27" s="29" t="s">
        <v>589</v>
      </c>
      <c r="G27" s="12" t="s">
        <v>589</v>
      </c>
      <c r="H27" s="261">
        <v>0</v>
      </c>
      <c r="I27" s="9"/>
    </row>
    <row r="28" spans="1:9" ht="27.75" customHeight="1">
      <c r="A28" s="436" t="s">
        <v>277</v>
      </c>
      <c r="B28" s="19" t="s">
        <v>205</v>
      </c>
      <c r="C28" s="27">
        <v>2436041</v>
      </c>
      <c r="D28" s="29">
        <v>2267642</v>
      </c>
      <c r="E28" s="29">
        <v>156472</v>
      </c>
      <c r="F28" s="29">
        <v>11816</v>
      </c>
      <c r="G28" s="12">
        <v>0</v>
      </c>
      <c r="H28" s="261">
        <v>111</v>
      </c>
      <c r="I28" s="9"/>
    </row>
    <row r="29" spans="1:8" ht="27.75" customHeight="1">
      <c r="A29" s="436" t="s">
        <v>278</v>
      </c>
      <c r="B29" s="19" t="s">
        <v>52</v>
      </c>
      <c r="C29" s="27">
        <v>126614</v>
      </c>
      <c r="D29" s="29">
        <v>118161</v>
      </c>
      <c r="E29" s="29">
        <v>3862</v>
      </c>
      <c r="F29" s="29">
        <v>4591</v>
      </c>
      <c r="G29" s="12">
        <v>950</v>
      </c>
      <c r="H29" s="261">
        <v>0</v>
      </c>
    </row>
    <row r="30" spans="1:8" ht="18" customHeight="1" thickBot="1">
      <c r="A30" s="431"/>
      <c r="B30" s="427"/>
      <c r="C30" s="28"/>
      <c r="D30" s="30"/>
      <c r="E30" s="30"/>
      <c r="F30" s="30"/>
      <c r="G30" s="37"/>
      <c r="H30" s="262"/>
    </row>
  </sheetData>
  <sheetProtection/>
  <mergeCells count="5">
    <mergeCell ref="H4:H5"/>
    <mergeCell ref="C4:C5"/>
    <mergeCell ref="D4:D5"/>
    <mergeCell ref="E4:E5"/>
    <mergeCell ref="F4:F5"/>
  </mergeCells>
  <printOptions/>
  <pageMargins left="0.7086614173228347" right="0.4330708661417323" top="0.4330708661417323" bottom="0.35433070866141736" header="0.31496062992125984" footer="0.1968503937007874"/>
  <pageSetup firstPageNumber="14" useFirstPageNumber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75" zoomScaleNormal="85" zoomScaleSheetLayoutView="75" zoomScalePageLayoutView="0" workbookViewId="0" topLeftCell="A16">
      <selection activeCell="B34" sqref="B34"/>
    </sheetView>
  </sheetViews>
  <sheetFormatPr defaultColWidth="9.00390625" defaultRowHeight="18" customHeight="1"/>
  <cols>
    <col min="1" max="1" width="2.50390625" style="7" customWidth="1"/>
    <col min="2" max="2" width="16.875" style="2" customWidth="1"/>
    <col min="3" max="3" width="10.875" style="2" customWidth="1"/>
    <col min="4" max="4" width="12.25390625" style="2" customWidth="1"/>
    <col min="5" max="7" width="13.375" style="2" customWidth="1"/>
    <col min="8" max="14" width="11.875" style="2" customWidth="1"/>
    <col min="15" max="15" width="8.00390625" style="2" customWidth="1"/>
    <col min="16" max="16384" width="9.00390625" style="2" customWidth="1"/>
  </cols>
  <sheetData>
    <row r="1" spans="2:14" ht="26.25" customHeight="1">
      <c r="B1" s="222"/>
      <c r="C1" s="208"/>
      <c r="D1" s="208"/>
      <c r="E1" s="208"/>
      <c r="F1" s="208"/>
      <c r="G1" s="206" t="s">
        <v>254</v>
      </c>
      <c r="H1" s="207" t="s">
        <v>137</v>
      </c>
      <c r="I1" s="208"/>
      <c r="J1" s="208"/>
      <c r="K1" s="208"/>
      <c r="L1" s="208"/>
      <c r="M1" s="208"/>
      <c r="N1" s="208"/>
    </row>
    <row r="2" spans="2:14" ht="26.25" customHeight="1" thickBot="1">
      <c r="B2" s="163"/>
      <c r="C2" s="7"/>
      <c r="D2" s="7"/>
      <c r="E2" s="7"/>
      <c r="F2" s="7"/>
      <c r="G2" s="7"/>
      <c r="H2" s="7"/>
      <c r="I2" s="7"/>
      <c r="J2" s="555" t="s">
        <v>113</v>
      </c>
      <c r="K2" s="555"/>
      <c r="L2" s="555"/>
      <c r="M2" s="555"/>
      <c r="N2" s="555"/>
    </row>
    <row r="3" spans="1:14" s="7" customFormat="1" ht="18" customHeight="1">
      <c r="A3" s="603" t="s">
        <v>424</v>
      </c>
      <c r="B3" s="587"/>
      <c r="C3" s="556" t="s">
        <v>28</v>
      </c>
      <c r="D3" s="579" t="s">
        <v>393</v>
      </c>
      <c r="E3" s="98"/>
      <c r="F3" s="98" t="s">
        <v>29</v>
      </c>
      <c r="G3" s="98"/>
      <c r="H3" s="187" t="s">
        <v>30</v>
      </c>
      <c r="I3" s="188"/>
      <c r="J3" s="188"/>
      <c r="K3" s="188"/>
      <c r="L3" s="188"/>
      <c r="M3" s="189"/>
      <c r="N3" s="99" t="s">
        <v>31</v>
      </c>
    </row>
    <row r="4" spans="1:14" s="7" customFormat="1" ht="18" customHeight="1">
      <c r="A4" s="604"/>
      <c r="B4" s="589"/>
      <c r="C4" s="547"/>
      <c r="D4" s="602"/>
      <c r="E4" s="155" t="s">
        <v>17</v>
      </c>
      <c r="F4" s="156" t="s">
        <v>32</v>
      </c>
      <c r="G4" s="157" t="s">
        <v>33</v>
      </c>
      <c r="H4" s="155" t="s">
        <v>17</v>
      </c>
      <c r="I4" s="156" t="s">
        <v>34</v>
      </c>
      <c r="J4" s="156" t="s">
        <v>35</v>
      </c>
      <c r="K4" s="156" t="s">
        <v>36</v>
      </c>
      <c r="L4" s="156" t="s">
        <v>37</v>
      </c>
      <c r="M4" s="157" t="s">
        <v>118</v>
      </c>
      <c r="N4" s="101" t="s">
        <v>38</v>
      </c>
    </row>
    <row r="5" spans="1:15" s="322" customFormat="1" ht="27.75" customHeight="1">
      <c r="A5" s="464"/>
      <c r="B5" s="424" t="s">
        <v>538</v>
      </c>
      <c r="C5" s="365">
        <v>65</v>
      </c>
      <c r="D5" s="362">
        <v>94344</v>
      </c>
      <c r="E5" s="359">
        <v>2933048</v>
      </c>
      <c r="F5" s="360">
        <v>2592210</v>
      </c>
      <c r="G5" s="357">
        <v>340838</v>
      </c>
      <c r="H5" s="359">
        <v>8415696</v>
      </c>
      <c r="I5" s="360">
        <v>6696838</v>
      </c>
      <c r="J5" s="360">
        <v>137298</v>
      </c>
      <c r="K5" s="360">
        <v>429929</v>
      </c>
      <c r="L5" s="360">
        <v>832902</v>
      </c>
      <c r="M5" s="367">
        <v>318729</v>
      </c>
      <c r="N5" s="369">
        <v>11348744</v>
      </c>
      <c r="O5" s="370"/>
    </row>
    <row r="6" spans="1:15" s="7" customFormat="1" ht="27.75" customHeight="1">
      <c r="A6" s="436" t="s">
        <v>256</v>
      </c>
      <c r="B6" s="19" t="s">
        <v>186</v>
      </c>
      <c r="C6" s="31">
        <v>19</v>
      </c>
      <c r="D6" s="276">
        <v>22074</v>
      </c>
      <c r="E6" s="27">
        <v>415803</v>
      </c>
      <c r="F6" s="29">
        <v>396703</v>
      </c>
      <c r="G6" s="260">
        <v>19100</v>
      </c>
      <c r="H6" s="27">
        <v>1404523</v>
      </c>
      <c r="I6" s="29">
        <v>1245634</v>
      </c>
      <c r="J6" s="29">
        <v>32643</v>
      </c>
      <c r="K6" s="29">
        <v>44866</v>
      </c>
      <c r="L6" s="29">
        <v>1660</v>
      </c>
      <c r="M6" s="260">
        <v>79720</v>
      </c>
      <c r="N6" s="277">
        <v>1820326</v>
      </c>
      <c r="O6" s="18"/>
    </row>
    <row r="7" spans="1:15" s="7" customFormat="1" ht="27.75" customHeight="1">
      <c r="A7" s="436" t="s">
        <v>257</v>
      </c>
      <c r="B7" s="19" t="s">
        <v>187</v>
      </c>
      <c r="C7" s="31">
        <v>1</v>
      </c>
      <c r="D7" s="276">
        <v>681</v>
      </c>
      <c r="E7" s="27" t="s">
        <v>589</v>
      </c>
      <c r="F7" s="29" t="s">
        <v>589</v>
      </c>
      <c r="G7" s="260" t="s">
        <v>589</v>
      </c>
      <c r="H7" s="27" t="s">
        <v>589</v>
      </c>
      <c r="I7" s="29" t="s">
        <v>589</v>
      </c>
      <c r="J7" s="29" t="s">
        <v>589</v>
      </c>
      <c r="K7" s="29" t="s">
        <v>589</v>
      </c>
      <c r="L7" s="29" t="s">
        <v>589</v>
      </c>
      <c r="M7" s="260" t="s">
        <v>589</v>
      </c>
      <c r="N7" s="277" t="s">
        <v>589</v>
      </c>
      <c r="O7" s="18"/>
    </row>
    <row r="8" spans="1:15" s="7" customFormat="1" ht="27.75" customHeight="1">
      <c r="A8" s="436" t="s">
        <v>258</v>
      </c>
      <c r="B8" s="19" t="s">
        <v>188</v>
      </c>
      <c r="C8" s="31">
        <v>4</v>
      </c>
      <c r="D8" s="276">
        <v>3571</v>
      </c>
      <c r="E8" s="27">
        <v>54383</v>
      </c>
      <c r="F8" s="29">
        <v>52656</v>
      </c>
      <c r="G8" s="260">
        <v>1727</v>
      </c>
      <c r="H8" s="27">
        <v>44259</v>
      </c>
      <c r="I8" s="29">
        <v>10425</v>
      </c>
      <c r="J8" s="29">
        <v>1183</v>
      </c>
      <c r="K8" s="29">
        <v>2635</v>
      </c>
      <c r="L8" s="29">
        <v>29571</v>
      </c>
      <c r="M8" s="260">
        <v>445</v>
      </c>
      <c r="N8" s="277">
        <v>98642</v>
      </c>
      <c r="O8" s="18"/>
    </row>
    <row r="9" spans="1:15" s="7" customFormat="1" ht="27.75" customHeight="1">
      <c r="A9" s="436" t="s">
        <v>259</v>
      </c>
      <c r="B9" s="19" t="s">
        <v>402</v>
      </c>
      <c r="C9" s="31">
        <v>1</v>
      </c>
      <c r="D9" s="276">
        <v>991</v>
      </c>
      <c r="E9" s="27" t="s">
        <v>589</v>
      </c>
      <c r="F9" s="29" t="s">
        <v>589</v>
      </c>
      <c r="G9" s="260" t="s">
        <v>589</v>
      </c>
      <c r="H9" s="27" t="s">
        <v>589</v>
      </c>
      <c r="I9" s="29" t="s">
        <v>589</v>
      </c>
      <c r="J9" s="29" t="s">
        <v>589</v>
      </c>
      <c r="K9" s="29" t="s">
        <v>589</v>
      </c>
      <c r="L9" s="29" t="s">
        <v>589</v>
      </c>
      <c r="M9" s="260" t="s">
        <v>589</v>
      </c>
      <c r="N9" s="277" t="s">
        <v>589</v>
      </c>
      <c r="O9" s="18"/>
    </row>
    <row r="10" spans="1:15" s="7" customFormat="1" ht="27.75" customHeight="1">
      <c r="A10" s="436" t="s">
        <v>260</v>
      </c>
      <c r="B10" s="19" t="s">
        <v>189</v>
      </c>
      <c r="C10" s="31">
        <v>1</v>
      </c>
      <c r="D10" s="263">
        <v>378</v>
      </c>
      <c r="E10" s="27" t="s">
        <v>589</v>
      </c>
      <c r="F10" s="29" t="s">
        <v>589</v>
      </c>
      <c r="G10" s="260" t="s">
        <v>589</v>
      </c>
      <c r="H10" s="27" t="s">
        <v>589</v>
      </c>
      <c r="I10" s="29" t="s">
        <v>589</v>
      </c>
      <c r="J10" s="29" t="s">
        <v>589</v>
      </c>
      <c r="K10" s="29" t="s">
        <v>589</v>
      </c>
      <c r="L10" s="29" t="s">
        <v>589</v>
      </c>
      <c r="M10" s="260" t="s">
        <v>589</v>
      </c>
      <c r="N10" s="277" t="s">
        <v>589</v>
      </c>
      <c r="O10" s="18"/>
    </row>
    <row r="11" spans="1:15" s="7" customFormat="1" ht="27.75" customHeight="1">
      <c r="A11" s="436" t="s">
        <v>261</v>
      </c>
      <c r="B11" s="19" t="s">
        <v>190</v>
      </c>
      <c r="C11" s="31">
        <v>0</v>
      </c>
      <c r="D11" s="263">
        <v>0</v>
      </c>
      <c r="E11" s="27">
        <v>0</v>
      </c>
      <c r="F11" s="29">
        <v>0</v>
      </c>
      <c r="G11" s="260">
        <v>0</v>
      </c>
      <c r="H11" s="27">
        <v>0</v>
      </c>
      <c r="I11" s="29">
        <v>0</v>
      </c>
      <c r="J11" s="29">
        <v>0</v>
      </c>
      <c r="K11" s="29">
        <v>0</v>
      </c>
      <c r="L11" s="29">
        <v>0</v>
      </c>
      <c r="M11" s="260">
        <v>0</v>
      </c>
      <c r="N11" s="277">
        <v>0</v>
      </c>
      <c r="O11" s="18"/>
    </row>
    <row r="12" spans="1:15" s="7" customFormat="1" ht="27.75" customHeight="1">
      <c r="A12" s="436" t="s">
        <v>262</v>
      </c>
      <c r="B12" s="19" t="s">
        <v>191</v>
      </c>
      <c r="C12" s="31">
        <v>4</v>
      </c>
      <c r="D12" s="263">
        <v>2951</v>
      </c>
      <c r="E12" s="27">
        <v>107008</v>
      </c>
      <c r="F12" s="29">
        <v>103787</v>
      </c>
      <c r="G12" s="260">
        <v>3221</v>
      </c>
      <c r="H12" s="27">
        <v>304235</v>
      </c>
      <c r="I12" s="29">
        <v>205527</v>
      </c>
      <c r="J12" s="29">
        <v>1640</v>
      </c>
      <c r="K12" s="29">
        <v>7596</v>
      </c>
      <c r="L12" s="29">
        <v>89459</v>
      </c>
      <c r="M12" s="260">
        <v>13</v>
      </c>
      <c r="N12" s="277">
        <v>411243</v>
      </c>
      <c r="O12" s="18"/>
    </row>
    <row r="13" spans="1:15" s="7" customFormat="1" ht="27.75" customHeight="1">
      <c r="A13" s="436" t="s">
        <v>263</v>
      </c>
      <c r="B13" s="19" t="s">
        <v>192</v>
      </c>
      <c r="C13" s="31">
        <v>3</v>
      </c>
      <c r="D13" s="263">
        <v>5172</v>
      </c>
      <c r="E13" s="27">
        <v>214940</v>
      </c>
      <c r="F13" s="29">
        <v>210161</v>
      </c>
      <c r="G13" s="260">
        <v>4779</v>
      </c>
      <c r="H13" s="27">
        <v>605679</v>
      </c>
      <c r="I13" s="29">
        <v>569641</v>
      </c>
      <c r="J13" s="29">
        <v>16168</v>
      </c>
      <c r="K13" s="29">
        <v>19870</v>
      </c>
      <c r="L13" s="29">
        <v>0</v>
      </c>
      <c r="M13" s="260">
        <v>0</v>
      </c>
      <c r="N13" s="277">
        <v>820619</v>
      </c>
      <c r="O13" s="18"/>
    </row>
    <row r="14" spans="1:15" s="7" customFormat="1" ht="27.75" customHeight="1">
      <c r="A14" s="436" t="s">
        <v>264</v>
      </c>
      <c r="B14" s="19" t="s">
        <v>193</v>
      </c>
      <c r="C14" s="31">
        <v>0</v>
      </c>
      <c r="D14" s="263">
        <v>0</v>
      </c>
      <c r="E14" s="27">
        <v>0</v>
      </c>
      <c r="F14" s="29">
        <v>0</v>
      </c>
      <c r="G14" s="260">
        <v>0</v>
      </c>
      <c r="H14" s="27">
        <v>0</v>
      </c>
      <c r="I14" s="29">
        <v>0</v>
      </c>
      <c r="J14" s="29">
        <v>0</v>
      </c>
      <c r="K14" s="29">
        <v>0</v>
      </c>
      <c r="L14" s="29">
        <v>0</v>
      </c>
      <c r="M14" s="260">
        <v>0</v>
      </c>
      <c r="N14" s="277">
        <v>0</v>
      </c>
      <c r="O14" s="18"/>
    </row>
    <row r="15" spans="1:15" s="7" customFormat="1" ht="27.75" customHeight="1">
      <c r="A15" s="436" t="s">
        <v>265</v>
      </c>
      <c r="B15" s="19" t="s">
        <v>194</v>
      </c>
      <c r="C15" s="31">
        <v>2</v>
      </c>
      <c r="D15" s="276">
        <v>1156</v>
      </c>
      <c r="E15" s="27" t="s">
        <v>589</v>
      </c>
      <c r="F15" s="29" t="s">
        <v>589</v>
      </c>
      <c r="G15" s="260" t="s">
        <v>589</v>
      </c>
      <c r="H15" s="27" t="s">
        <v>589</v>
      </c>
      <c r="I15" s="29" t="s">
        <v>589</v>
      </c>
      <c r="J15" s="29" t="s">
        <v>589</v>
      </c>
      <c r="K15" s="29" t="s">
        <v>589</v>
      </c>
      <c r="L15" s="29" t="s">
        <v>589</v>
      </c>
      <c r="M15" s="260" t="s">
        <v>589</v>
      </c>
      <c r="N15" s="277" t="s">
        <v>589</v>
      </c>
      <c r="O15" s="18"/>
    </row>
    <row r="16" spans="1:15" s="7" customFormat="1" ht="27.75" customHeight="1">
      <c r="A16" s="436" t="s">
        <v>266</v>
      </c>
      <c r="B16" s="19" t="s">
        <v>195</v>
      </c>
      <c r="C16" s="31">
        <v>1</v>
      </c>
      <c r="D16" s="276">
        <v>495</v>
      </c>
      <c r="E16" s="27" t="s">
        <v>589</v>
      </c>
      <c r="F16" s="29" t="s">
        <v>589</v>
      </c>
      <c r="G16" s="260" t="s">
        <v>589</v>
      </c>
      <c r="H16" s="27" t="s">
        <v>589</v>
      </c>
      <c r="I16" s="29" t="s">
        <v>589</v>
      </c>
      <c r="J16" s="29" t="s">
        <v>589</v>
      </c>
      <c r="K16" s="29" t="s">
        <v>589</v>
      </c>
      <c r="L16" s="29" t="s">
        <v>589</v>
      </c>
      <c r="M16" s="260" t="s">
        <v>589</v>
      </c>
      <c r="N16" s="277" t="s">
        <v>589</v>
      </c>
      <c r="O16" s="18"/>
    </row>
    <row r="17" spans="1:15" s="7" customFormat="1" ht="27.75" customHeight="1">
      <c r="A17" s="436" t="s">
        <v>267</v>
      </c>
      <c r="B17" s="19" t="s">
        <v>196</v>
      </c>
      <c r="C17" s="31">
        <v>2</v>
      </c>
      <c r="D17" s="263">
        <v>1804</v>
      </c>
      <c r="E17" s="27" t="s">
        <v>589</v>
      </c>
      <c r="F17" s="29" t="s">
        <v>589</v>
      </c>
      <c r="G17" s="260" t="s">
        <v>589</v>
      </c>
      <c r="H17" s="27" t="s">
        <v>589</v>
      </c>
      <c r="I17" s="29" t="s">
        <v>589</v>
      </c>
      <c r="J17" s="29" t="s">
        <v>589</v>
      </c>
      <c r="K17" s="29" t="s">
        <v>589</v>
      </c>
      <c r="L17" s="29" t="s">
        <v>589</v>
      </c>
      <c r="M17" s="260" t="s">
        <v>589</v>
      </c>
      <c r="N17" s="277" t="s">
        <v>589</v>
      </c>
      <c r="O17" s="18"/>
    </row>
    <row r="18" spans="1:15" s="7" customFormat="1" ht="27.75" customHeight="1">
      <c r="A18" s="436" t="s">
        <v>268</v>
      </c>
      <c r="B18" s="19" t="s">
        <v>197</v>
      </c>
      <c r="C18" s="31">
        <v>0</v>
      </c>
      <c r="D18" s="263">
        <v>0</v>
      </c>
      <c r="E18" s="27">
        <v>0</v>
      </c>
      <c r="F18" s="29">
        <v>0</v>
      </c>
      <c r="G18" s="260">
        <v>0</v>
      </c>
      <c r="H18" s="27">
        <v>0</v>
      </c>
      <c r="I18" s="29">
        <v>0</v>
      </c>
      <c r="J18" s="29">
        <v>0</v>
      </c>
      <c r="K18" s="29">
        <v>0</v>
      </c>
      <c r="L18" s="29">
        <v>0</v>
      </c>
      <c r="M18" s="260">
        <v>0</v>
      </c>
      <c r="N18" s="277">
        <v>0</v>
      </c>
      <c r="O18" s="18"/>
    </row>
    <row r="19" spans="1:15" s="7" customFormat="1" ht="27.75" customHeight="1">
      <c r="A19" s="436" t="s">
        <v>269</v>
      </c>
      <c r="B19" s="19" t="s">
        <v>198</v>
      </c>
      <c r="C19" s="31">
        <v>2</v>
      </c>
      <c r="D19" s="263">
        <v>1704</v>
      </c>
      <c r="E19" s="27" t="s">
        <v>589</v>
      </c>
      <c r="F19" s="29" t="s">
        <v>589</v>
      </c>
      <c r="G19" s="260" t="s">
        <v>589</v>
      </c>
      <c r="H19" s="27" t="s">
        <v>589</v>
      </c>
      <c r="I19" s="29" t="s">
        <v>589</v>
      </c>
      <c r="J19" s="29" t="s">
        <v>589</v>
      </c>
      <c r="K19" s="29" t="s">
        <v>589</v>
      </c>
      <c r="L19" s="29" t="s">
        <v>589</v>
      </c>
      <c r="M19" s="260" t="s">
        <v>589</v>
      </c>
      <c r="N19" s="277" t="s">
        <v>589</v>
      </c>
      <c r="O19" s="18"/>
    </row>
    <row r="20" spans="1:15" s="7" customFormat="1" ht="27.75" customHeight="1">
      <c r="A20" s="436" t="s">
        <v>270</v>
      </c>
      <c r="B20" s="19" t="s">
        <v>199</v>
      </c>
      <c r="C20" s="31">
        <v>1</v>
      </c>
      <c r="D20" s="263">
        <v>600</v>
      </c>
      <c r="E20" s="27" t="s">
        <v>589</v>
      </c>
      <c r="F20" s="29" t="s">
        <v>589</v>
      </c>
      <c r="G20" s="260" t="s">
        <v>589</v>
      </c>
      <c r="H20" s="27" t="s">
        <v>589</v>
      </c>
      <c r="I20" s="29" t="s">
        <v>589</v>
      </c>
      <c r="J20" s="29" t="s">
        <v>589</v>
      </c>
      <c r="K20" s="29" t="s">
        <v>589</v>
      </c>
      <c r="L20" s="29" t="s">
        <v>589</v>
      </c>
      <c r="M20" s="260" t="s">
        <v>589</v>
      </c>
      <c r="N20" s="277" t="s">
        <v>589</v>
      </c>
      <c r="O20" s="18"/>
    </row>
    <row r="21" spans="1:15" s="7" customFormat="1" ht="27.75" customHeight="1">
      <c r="A21" s="436" t="s">
        <v>271</v>
      </c>
      <c r="B21" s="19" t="s">
        <v>200</v>
      </c>
      <c r="C21" s="31">
        <v>0</v>
      </c>
      <c r="D21" s="263">
        <v>0</v>
      </c>
      <c r="E21" s="27">
        <v>0</v>
      </c>
      <c r="F21" s="29">
        <v>0</v>
      </c>
      <c r="G21" s="260">
        <v>0</v>
      </c>
      <c r="H21" s="27">
        <v>0</v>
      </c>
      <c r="I21" s="29">
        <v>0</v>
      </c>
      <c r="J21" s="29">
        <v>0</v>
      </c>
      <c r="K21" s="29">
        <v>0</v>
      </c>
      <c r="L21" s="29">
        <v>0</v>
      </c>
      <c r="M21" s="260">
        <v>0</v>
      </c>
      <c r="N21" s="277">
        <v>0</v>
      </c>
      <c r="O21" s="18"/>
    </row>
    <row r="22" spans="1:15" s="7" customFormat="1" ht="27.75" customHeight="1">
      <c r="A22" s="436" t="s">
        <v>272</v>
      </c>
      <c r="B22" s="19" t="s">
        <v>201</v>
      </c>
      <c r="C22" s="31">
        <v>1</v>
      </c>
      <c r="D22" s="263">
        <v>666</v>
      </c>
      <c r="E22" s="27" t="s">
        <v>589</v>
      </c>
      <c r="F22" s="29" t="s">
        <v>589</v>
      </c>
      <c r="G22" s="260" t="s">
        <v>589</v>
      </c>
      <c r="H22" s="27" t="s">
        <v>589</v>
      </c>
      <c r="I22" s="29" t="s">
        <v>589</v>
      </c>
      <c r="J22" s="29" t="s">
        <v>589</v>
      </c>
      <c r="K22" s="29" t="s">
        <v>589</v>
      </c>
      <c r="L22" s="29" t="s">
        <v>589</v>
      </c>
      <c r="M22" s="260" t="s">
        <v>589</v>
      </c>
      <c r="N22" s="277" t="s">
        <v>589</v>
      </c>
      <c r="O22" s="18"/>
    </row>
    <row r="23" spans="1:15" s="7" customFormat="1" ht="27.75" customHeight="1">
      <c r="A23" s="436" t="s">
        <v>273</v>
      </c>
      <c r="B23" s="19" t="s">
        <v>202</v>
      </c>
      <c r="C23" s="31">
        <v>1</v>
      </c>
      <c r="D23" s="263">
        <v>1333</v>
      </c>
      <c r="E23" s="27" t="s">
        <v>589</v>
      </c>
      <c r="F23" s="29" t="s">
        <v>589</v>
      </c>
      <c r="G23" s="260" t="s">
        <v>589</v>
      </c>
      <c r="H23" s="27" t="s">
        <v>589</v>
      </c>
      <c r="I23" s="29" t="s">
        <v>589</v>
      </c>
      <c r="J23" s="29" t="s">
        <v>589</v>
      </c>
      <c r="K23" s="29" t="s">
        <v>589</v>
      </c>
      <c r="L23" s="29" t="s">
        <v>589</v>
      </c>
      <c r="M23" s="260" t="s">
        <v>589</v>
      </c>
      <c r="N23" s="277" t="s">
        <v>589</v>
      </c>
      <c r="O23" s="18"/>
    </row>
    <row r="24" spans="1:15" s="7" customFormat="1" ht="27.75" customHeight="1">
      <c r="A24" s="436" t="s">
        <v>274</v>
      </c>
      <c r="B24" s="19" t="s">
        <v>203</v>
      </c>
      <c r="C24" s="31">
        <v>9</v>
      </c>
      <c r="D24" s="263">
        <v>26860</v>
      </c>
      <c r="E24" s="27">
        <v>956185</v>
      </c>
      <c r="F24" s="29">
        <v>830705</v>
      </c>
      <c r="G24" s="260">
        <v>125480</v>
      </c>
      <c r="H24" s="27">
        <v>2979028</v>
      </c>
      <c r="I24" s="29">
        <v>2263052</v>
      </c>
      <c r="J24" s="29">
        <v>61675</v>
      </c>
      <c r="K24" s="29">
        <v>248611</v>
      </c>
      <c r="L24" s="29">
        <v>404439</v>
      </c>
      <c r="M24" s="260">
        <v>1251</v>
      </c>
      <c r="N24" s="277">
        <v>3935213</v>
      </c>
      <c r="O24" s="18"/>
    </row>
    <row r="25" spans="1:15" s="7" customFormat="1" ht="27.75" customHeight="1">
      <c r="A25" s="436" t="s">
        <v>275</v>
      </c>
      <c r="B25" s="19" t="s">
        <v>204</v>
      </c>
      <c r="C25" s="31">
        <v>4</v>
      </c>
      <c r="D25" s="263">
        <v>5514</v>
      </c>
      <c r="E25" s="27">
        <v>122725</v>
      </c>
      <c r="F25" s="29">
        <v>103489</v>
      </c>
      <c r="G25" s="260">
        <v>19236</v>
      </c>
      <c r="H25" s="27">
        <v>596826</v>
      </c>
      <c r="I25" s="29">
        <v>477647</v>
      </c>
      <c r="J25" s="29">
        <v>9301</v>
      </c>
      <c r="K25" s="29">
        <v>29754</v>
      </c>
      <c r="L25" s="29">
        <v>29569</v>
      </c>
      <c r="M25" s="260">
        <v>50555</v>
      </c>
      <c r="N25" s="277">
        <v>719551</v>
      </c>
      <c r="O25" s="18"/>
    </row>
    <row r="26" spans="1:14" s="18" customFormat="1" ht="27.75" customHeight="1">
      <c r="A26" s="436" t="s">
        <v>276</v>
      </c>
      <c r="B26" s="19" t="s">
        <v>420</v>
      </c>
      <c r="C26" s="31">
        <v>1</v>
      </c>
      <c r="D26" s="263">
        <v>442</v>
      </c>
      <c r="E26" s="27" t="s">
        <v>589</v>
      </c>
      <c r="F26" s="29" t="s">
        <v>589</v>
      </c>
      <c r="G26" s="260" t="s">
        <v>589</v>
      </c>
      <c r="H26" s="27" t="s">
        <v>589</v>
      </c>
      <c r="I26" s="29" t="s">
        <v>589</v>
      </c>
      <c r="J26" s="29" t="s">
        <v>589</v>
      </c>
      <c r="K26" s="29" t="s">
        <v>589</v>
      </c>
      <c r="L26" s="29" t="s">
        <v>589</v>
      </c>
      <c r="M26" s="260" t="s">
        <v>589</v>
      </c>
      <c r="N26" s="277" t="s">
        <v>589</v>
      </c>
    </row>
    <row r="27" spans="1:15" s="7" customFormat="1" ht="27.75" customHeight="1">
      <c r="A27" s="436" t="s">
        <v>277</v>
      </c>
      <c r="B27" s="19" t="s">
        <v>205</v>
      </c>
      <c r="C27" s="31">
        <v>7</v>
      </c>
      <c r="D27" s="263">
        <v>17563</v>
      </c>
      <c r="E27" s="27">
        <v>764410</v>
      </c>
      <c r="F27" s="29">
        <v>621074</v>
      </c>
      <c r="G27" s="260">
        <v>143336</v>
      </c>
      <c r="H27" s="27">
        <v>1676558</v>
      </c>
      <c r="I27" s="29">
        <v>1416732</v>
      </c>
      <c r="J27" s="29">
        <v>665</v>
      </c>
      <c r="K27" s="29">
        <v>34922</v>
      </c>
      <c r="L27" s="29">
        <v>213969</v>
      </c>
      <c r="M27" s="260">
        <v>10270</v>
      </c>
      <c r="N27" s="277">
        <v>2440968</v>
      </c>
      <c r="O27" s="18"/>
    </row>
    <row r="28" spans="1:14" s="7" customFormat="1" ht="27.75" customHeight="1">
      <c r="A28" s="436" t="s">
        <v>278</v>
      </c>
      <c r="B28" s="19" t="s">
        <v>52</v>
      </c>
      <c r="C28" s="31">
        <v>1</v>
      </c>
      <c r="D28" s="263">
        <v>389</v>
      </c>
      <c r="E28" s="27" t="s">
        <v>589</v>
      </c>
      <c r="F28" s="29" t="s">
        <v>589</v>
      </c>
      <c r="G28" s="260" t="s">
        <v>589</v>
      </c>
      <c r="H28" s="27" t="s">
        <v>589</v>
      </c>
      <c r="I28" s="29" t="s">
        <v>589</v>
      </c>
      <c r="J28" s="29" t="s">
        <v>589</v>
      </c>
      <c r="K28" s="29" t="s">
        <v>589</v>
      </c>
      <c r="L28" s="29" t="s">
        <v>589</v>
      </c>
      <c r="M28" s="260" t="s">
        <v>589</v>
      </c>
      <c r="N28" s="277" t="s">
        <v>589</v>
      </c>
    </row>
    <row r="29" spans="1:14" s="7" customFormat="1" ht="18" customHeight="1" thickBot="1">
      <c r="A29" s="439"/>
      <c r="B29" s="427"/>
      <c r="C29" s="34"/>
      <c r="D29" s="103"/>
      <c r="E29" s="28"/>
      <c r="F29" s="30"/>
      <c r="G29" s="38"/>
      <c r="H29" s="28"/>
      <c r="I29" s="30"/>
      <c r="J29" s="30"/>
      <c r="K29" s="30"/>
      <c r="L29" s="30"/>
      <c r="M29" s="37"/>
      <c r="N29" s="166"/>
    </row>
    <row r="30" spans="1:3" s="7" customFormat="1" ht="18" customHeight="1">
      <c r="A30" s="7" t="s">
        <v>647</v>
      </c>
      <c r="C30" s="368"/>
    </row>
  </sheetData>
  <sheetProtection/>
  <mergeCells count="4">
    <mergeCell ref="J2:N2"/>
    <mergeCell ref="C3:C4"/>
    <mergeCell ref="D3:D4"/>
    <mergeCell ref="A3:B4"/>
  </mergeCells>
  <printOptions horizontalCentered="1"/>
  <pageMargins left="0.6299212598425197" right="0.6299212598425197" top="0.4330708661417323" bottom="0.35433070866141736" header="0.31496062992125984" footer="0.1968503937007874"/>
  <pageSetup firstPageNumber="21" useFirstPageNumber="1" horizontalDpi="600" verticalDpi="600" orientation="portrait" pageOrder="overThenDown" paperSize="9" r:id="rId1"/>
  <colBreaks count="1" manualBreakCount="1">
    <brk id="7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HON4030</dc:creator>
  <cp:keywords/>
  <dc:description/>
  <cp:lastModifiedBy>宮崎市役所</cp:lastModifiedBy>
  <cp:lastPrinted>2016-03-08T02:07:59Z</cp:lastPrinted>
  <dcterms:created xsi:type="dcterms:W3CDTF">2007-03-13T04:30:47Z</dcterms:created>
  <dcterms:modified xsi:type="dcterms:W3CDTF">2016-03-08T05:02:10Z</dcterms:modified>
  <cp:category/>
  <cp:version/>
  <cp:contentType/>
  <cp:contentStatus/>
</cp:coreProperties>
</file>